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<sst xmlns="http://schemas.openxmlformats.org/spreadsheetml/2006/main" count="802" uniqueCount="275">
  <si>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</si>
  <si>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</si>
  <si>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</si>
  <si>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</si>
  <si>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</si>
  <si>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</si>
  <si>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</si>
  <si>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</si>
  <si>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</si>
  <si>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</si>
  <si>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</si>
  <si>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</si>
  <si>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</si>
  <si>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</si>
  <si>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</si>
  <si>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</si>
  <si>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</si>
  <si>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</si>
  <si>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</si>
  <si>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</si>
  <si>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</si>
  <si>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</si>
  <si>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</si>
  <si>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</si>
  <si>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</si>
  <si>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</si>
  <si>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</si>
  <si>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</si>
  <si>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</si>
  <si>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</si>
  <si>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</si>
  <si>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</si>
  <si>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</si>
  <si>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</si>
  <si>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</si>
  <si>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</si>
  <si>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</si>
  <si>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</si>
  <si>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</si>
  <si>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</si>
  <si>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</si>
  <si>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</si>
  <si>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</si>
  <si>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</si>
  <si>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</si>
  <si>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</si>
  <si>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</si>
  <si>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</si>
  <si>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</si>
  <si>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</si>
  <si>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</si>
  <si>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</si>
  <si>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</si>
  <si>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</si>
  <si>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</si>
  <si>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</si>
  <si>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</si>
  <si>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</si>
  <si>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</si>
  <si>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</si>
  <si>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</si>
  <si>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</si>
  <si>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</si>
  <si>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</si>
  <si>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Select</t>
  </si>
  <si>
    <t>Full Conversion</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</si>
  <si>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</si>
  <si>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</si>
  <si>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</si>
  <si>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</si>
  <si>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</si>
  <si>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</si>
  <si>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</si>
  <si>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</si>
  <si>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</si>
  <si>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</si>
  <si>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</si>
  <si>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</si>
  <si>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</si>
  <si>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1 Kg Pkt</t>
  </si>
  <si>
    <t>Tender Inviting Authority: Dr. Ambedkar Institute of Hotel Management, Sector 42D, Chandigarh</t>
  </si>
  <si>
    <r>
      <t xml:space="preserve">RATE (Inlcuding all Taxes )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</si>
  <si>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Pkt</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</si>
  <si>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</si>
  <si>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</si>
  <si>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</si>
  <si>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</si>
  <si>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</si>
  <si>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</si>
  <si>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</si>
  <si>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</si>
  <si>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</si>
  <si>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</si>
  <si>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</si>
  <si>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</si>
  <si>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</si>
  <si>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</si>
  <si>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</si>
  <si>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</si>
  <si>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</si>
  <si>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</si>
  <si>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</si>
  <si>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</si>
  <si>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</si>
  <si>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</si>
  <si>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</si>
  <si>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</si>
  <si>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</si>
  <si>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</si>
  <si>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</si>
  <si>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</si>
  <si>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</si>
  <si>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</si>
  <si>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</si>
  <si>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</si>
  <si>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</si>
  <si>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</si>
  <si>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</si>
  <si>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</si>
  <si>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</si>
  <si>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</si>
  <si>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</si>
  <si>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</si>
  <si>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</si>
  <si>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</si>
  <si>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</si>
  <si>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</si>
  <si>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</si>
  <si>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</si>
  <si>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</si>
  <si>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</si>
  <si>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</si>
  <si>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</si>
  <si>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</si>
  <si>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</si>
  <si>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</si>
  <si>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Total in Figures</t>
  </si>
  <si>
    <t>Quoted Rate in Words</t>
  </si>
  <si>
    <t>Quoted Rate in Figures</t>
  </si>
  <si>
    <t>Floor Dusters (24'' x 24'') Dozen</t>
  </si>
  <si>
    <t>Yellow Dusters (20'' x 20'') Dozen</t>
  </si>
  <si>
    <t>Check Dusters (24" x 20") Dozen</t>
  </si>
  <si>
    <t>Lux Soap (Hindustan Unilever) 100 Gm Bar</t>
  </si>
  <si>
    <t>Pear Soap  (Hindustan Unilever) 75 Gm Bar</t>
  </si>
  <si>
    <t>Dove Soap (Hindustan Unilever) 100 Gm Bar</t>
  </si>
  <si>
    <t>Dettol Soap (Reckit Benckiser) 75 Gm Bar</t>
  </si>
  <si>
    <t>Rin Soap (Hindustan Unilever) 250 Gm Bar</t>
  </si>
  <si>
    <t xml:space="preserve"> Soap Commercial (Lux) 25 Gm Bar</t>
  </si>
  <si>
    <t xml:space="preserve"> Soap Commercial (Dove) 25 Gm Bar</t>
  </si>
  <si>
    <t>Phool Jharoo (Gulab Rai) 400 Gm</t>
  </si>
  <si>
    <t>Phool Jharoo (Hari Ram) 400 Gm</t>
  </si>
  <si>
    <t>Nariyal Jharoo ( Hari Ram) 400 Gm</t>
  </si>
  <si>
    <t>Nariyal Jharoo ( Gulab Rai) 400 Gm</t>
  </si>
  <si>
    <t>Black Phenyl (Trishul) 450 ml Bottle</t>
  </si>
  <si>
    <t>Black Phenyl (Gainda) 450 ml Bottle</t>
  </si>
  <si>
    <t>Wonder Pine (Vindarvind Hygiene Prod) 275 ml Bottle</t>
  </si>
  <si>
    <t>Tooth Brush (Colgate Polmolive Ind) Dozen</t>
  </si>
  <si>
    <t>Tooth Paste (Close UP)  50 Gm</t>
  </si>
  <si>
    <t>Tooth Paste (Pepsodent)  50 Gm</t>
  </si>
  <si>
    <t>Tooth Paste (Colgate Polmolive Ind)  50 Gm</t>
  </si>
  <si>
    <t>Tooth Powder (Colgate Polmolive Ind) 200 Gm Bottle</t>
  </si>
  <si>
    <t>Room Freshner (Air Wick) 300 ml</t>
  </si>
  <si>
    <t>Room Freshner (Premium) 150 Gm</t>
  </si>
  <si>
    <t>Odonil Different Scent 50 Gm Packet</t>
  </si>
  <si>
    <t>Steel Scrubber Big Size (Brite)  1 Piece</t>
  </si>
  <si>
    <t>Steel Scrubber Big Size (KleenVell) Hazels  1 Piece</t>
  </si>
  <si>
    <t>Plastic Scrubber (Big Size) 1 Piece</t>
  </si>
  <si>
    <t>Steel Wool (Jugmug) 1 Piece</t>
  </si>
  <si>
    <t>Scotch Brite (10cm x 14 cm Pad) Scotch Brite 1 Piece</t>
  </si>
  <si>
    <t>Colin (Reckitt Benckiser) 500 ml Bottle</t>
  </si>
  <si>
    <t>Harpic (Reckitt Benckiser) 500 ml Bottle</t>
  </si>
  <si>
    <t>Surf Excel Matic (Hindustan Unilever) 1 Kg. Packet</t>
  </si>
  <si>
    <t>Surf Excel (Hindustan Unilever) 1.5 Kg. Packet</t>
  </si>
  <si>
    <t>Vanish Shakti ( Reckitt Benckiser) 240 Gm</t>
  </si>
  <si>
    <t>Ujala Supreme (Jyothy Laboratories) 250 ml Bottle</t>
  </si>
  <si>
    <t>Bleaching Liquid ( Robin) 500 ml Bottle</t>
  </si>
  <si>
    <t>Plastic Dust Bin Drum Type  40 Ltr capacity (Cello) Piece</t>
  </si>
  <si>
    <t>Plastic Dust Bin Drum Type 60 Ltr capacity (Cello) Piece</t>
  </si>
  <si>
    <t>Mug Plastic XL  (Cello) Piece</t>
  </si>
  <si>
    <t>Plastic Bucket 25 Ltr. (Cello) Piece</t>
  </si>
  <si>
    <t>Dust Pan Plastic (Cello) Piece</t>
  </si>
  <si>
    <t>W/C Brush with handle Piece</t>
  </si>
  <si>
    <t>Wiper Full size Unique (Supreme Floor) Piece</t>
  </si>
  <si>
    <t>Pedal Dust Bin (Cello) 5 Kg. Capacity  Piece</t>
  </si>
  <si>
    <t>Shoe Polish (Cherry Blossom) 40 gm Black / Brown</t>
  </si>
  <si>
    <t>Phenyl Balls  1 Kg.</t>
  </si>
  <si>
    <t>Urinal Cubes Super Economy Pack (Glamic) 300 gm. Packet</t>
  </si>
  <si>
    <t>Urinal Cubes Super Economy Pack (Havit Plus) 300 gm. Packet</t>
  </si>
  <si>
    <t>Mansion Wax Polish ( Reckitt Benckiser) 500 Gm. Box</t>
  </si>
  <si>
    <t>Comfort Fabric Conditioner   200 ml Bottle</t>
  </si>
  <si>
    <t>Glue Rat Trap (Ultima Ratol) Piece</t>
  </si>
  <si>
    <t>Ezee Liquid Detergent (Godrej) 1 Kg</t>
  </si>
  <si>
    <t>Revive Liquid  200 ml Bottle</t>
  </si>
  <si>
    <t>Revive (Marico) 200 Gm Pkt</t>
  </si>
  <si>
    <t>Borax Powder (Sodium Tetra Borate) 500 Gm.</t>
  </si>
  <si>
    <t>Metal Scapper Steel Piece with handle</t>
  </si>
  <si>
    <t>Dry Mop 5  feet steel Handle ( Classic make) Piece</t>
  </si>
  <si>
    <t>Cob Web Brush with Handle Piece</t>
  </si>
  <si>
    <t>Liquid Multipurpose Polish (Dhara Products) 200 ml</t>
  </si>
  <si>
    <t>Plastic Bowl Round 6" diameter and 2" deep</t>
  </si>
  <si>
    <t>Ambipure 20 ml Car Perfume Piece</t>
  </si>
  <si>
    <t>All Out Machine Piece</t>
  </si>
  <si>
    <t>All Out Refill Piece</t>
  </si>
  <si>
    <t>Toilet Roll (100mm x 90mm) 200 pulls x 2 ply</t>
  </si>
  <si>
    <t>Mop Stick steel 5-6 feet  length and 0.75 diameter piece (Supreme)</t>
  </si>
  <si>
    <t>Laundry Brush Plastic Bristles piece</t>
  </si>
  <si>
    <t>Dettol Anticeptic (Reckit Benckiser) (1 Litre Bottle)</t>
  </si>
  <si>
    <t>Drawing Pin (National) 10 Packet Box</t>
  </si>
  <si>
    <t>Dozen</t>
  </si>
  <si>
    <t>Bott.</t>
  </si>
  <si>
    <t>Kg</t>
  </si>
  <si>
    <t>RIM</t>
  </si>
  <si>
    <t>Brown Paper Full Size Rim (480 Sheets)</t>
  </si>
  <si>
    <t>Roll</t>
  </si>
  <si>
    <t>Box</t>
  </si>
  <si>
    <t xml:space="preserve"> Washing Powder (Wheel) 1kg</t>
  </si>
  <si>
    <t>Washing Powder (Nirma) 1Kg</t>
  </si>
  <si>
    <t xml:space="preserve"> Washing Powder (Wheel) 500 Gm Pkt</t>
  </si>
  <si>
    <t>Washing Powder (Nirma) 500 Gm Pkt</t>
  </si>
  <si>
    <t>Kumkum (Sindoor Powder)</t>
  </si>
  <si>
    <t>10gms. Pkt</t>
  </si>
  <si>
    <t>Cotton Mop Head (350-400 gms) double threaded cotton (detachable length 12-14 inches length) with metal mop handle with clip (5feet)</t>
  </si>
  <si>
    <t>BI01010001010000000000000515BI0100001195</t>
  </si>
  <si>
    <t>BI01010001010000000000000515BI0100001196</t>
  </si>
  <si>
    <t>BI01010001010000000000000515BI0100001197</t>
  </si>
  <si>
    <t>BI01010001010000000000000515BI0100001198</t>
  </si>
  <si>
    <t>Liquid Soap ( Dettol) 900 ML</t>
  </si>
  <si>
    <t>MCB 16 Amp (L &amp; T)</t>
  </si>
  <si>
    <t>BI01010001010000000000000515BI0100001199</t>
  </si>
  <si>
    <t>BI01010001010000000000000515BI0100001200</t>
  </si>
  <si>
    <t>BI01010001010000000000000515BI0100001201</t>
  </si>
  <si>
    <t>MCB DP 32 Amp (L &amp; T)</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</si>
  <si>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</si>
  <si>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</si>
  <si>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</si>
  <si>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</si>
  <si>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</si>
  <si>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</si>
  <si>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</si>
  <si>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</si>
  <si>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</si>
  <si>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</si>
  <si>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</si>
  <si>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</si>
  <si>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</si>
  <si>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Tube Starter S10 (36W) Philips Make     24 Pcs Box</t>
  </si>
  <si>
    <t>Cell AA (Eveready) 10 pcs pack</t>
  </si>
  <si>
    <t>Pack</t>
  </si>
  <si>
    <t>Cell AAA (Eveready) 10 pcs pack</t>
  </si>
  <si>
    <t>Switch 6 Amp Anchor, 20 pcs box</t>
  </si>
  <si>
    <t>Switch 16 Amp Anchor, 10 pcs box</t>
  </si>
  <si>
    <t xml:space="preserve">Socket 6 Amp Anchor, 20 pcs box </t>
  </si>
  <si>
    <t xml:space="preserve">Socket 16 Amp Anchor, 10 pcs box </t>
  </si>
  <si>
    <t xml:space="preserve">Three Pin Top 6 Amp Anchor, 20 pcs box </t>
  </si>
  <si>
    <t xml:space="preserve">Three Pin Top 16 Amp Anchor, 20 pcs box </t>
  </si>
  <si>
    <t>Tube LED 18 W (4') Philips Make                                       (25 Pcs Box)</t>
  </si>
  <si>
    <t>BI01010001010000000000000515BI0100001215</t>
  </si>
  <si>
    <t>BI01010001010000000000000515BI0100001216</t>
  </si>
  <si>
    <t>Tube LED 9 W (2') Philips Make                                       (25 Pcs Box</t>
  </si>
  <si>
    <t>GEM Scruber Poweder 2 Kg Pkt.</t>
  </si>
  <si>
    <t>Surf Excel Matic Liquid (Top Load) 2Ltr Bottle</t>
  </si>
  <si>
    <t>Bottle</t>
  </si>
  <si>
    <t>GEM Scruber Poweder 1 Kg Pkt.</t>
  </si>
  <si>
    <t>MCB 10 Amp (L &amp; T)</t>
  </si>
  <si>
    <t>3 Pin top 6 Amp (Anchor) (20 Piece)</t>
  </si>
  <si>
    <t>3 Pin top 16 Amp (Anchor) (20 Piece)</t>
  </si>
  <si>
    <t>MCB 6 Amp (L &amp; T)</t>
  </si>
  <si>
    <t>Capactor 2.5 mfd, 50 pcs box</t>
  </si>
  <si>
    <t>Hand Wiper (Scotch Brite) 6" width and 10" length</t>
  </si>
  <si>
    <t>Toilet Plastic Brush with Container Scoth Brite (WC Brush with stand) 19cm*11cm*6cm</t>
  </si>
  <si>
    <t>Contract No:  2024 / aihm / Housekeeping / April 2024/ tender</t>
  </si>
  <si>
    <t>Name of Work: Supply of Housekeeping &amp; Electrical items for June 2024 To May 2025.</t>
  </si>
  <si>
    <t xml:space="preserve">Paper Glasses 150 ml capacity  </t>
  </si>
  <si>
    <t xml:space="preserve">Vim Bar (Hindustan Unilever) 200 Gm </t>
  </si>
  <si>
    <t>Acetone Pure (400 ml bottle)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</si>
</sst>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2" fillId="33" borderId="13" xfId="57" applyNumberFormat="1" applyFont="1" applyFill="1" applyBorder="1" applyAlignment="1" applyProtection="1">
      <alignment horizontal="right" vertical="top"/>
      <protection locked="0"/>
    </xf>
    <xf numFmtId="0" fontId="60" fillId="0" borderId="0" xfId="59" applyNumberFormat="1" applyFont="1" applyFill="1" applyBorder="1" applyAlignment="1" applyProtection="1">
      <alignment horizontal="center" vertical="center"/>
      <protection/>
    </xf>
    <xf numFmtId="2" fontId="2" fillId="0" borderId="14"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7" applyNumberFormat="1" applyFont="1" applyFill="1" applyBorder="1" applyAlignment="1">
      <alignment horizontal="center"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xf numFmtId="0" fontId="66" fillId="0" borderId="13" xfId="57" applyNumberFormat="1" applyFont="1" applyFill="1" applyBorder="1" applyAlignment="1" applyProtection="1">
      <alignment vertical="top"/>
      <protection/>
    </xf>
    <xf numFmtId="0" fontId="14" fillId="0" borderId="13" xfId="58" applyNumberFormat="1" applyFont="1" applyFill="1" applyBorder="1" applyAlignment="1" applyProtection="1">
      <alignment vertical="center" wrapText="1"/>
      <protection locked="0"/>
    </xf>
    <xf numFmtId="0" fontId="67" fillId="33" borderId="13" xfId="58" applyNumberFormat="1" applyFont="1" applyFill="1" applyBorder="1" applyAlignment="1" applyProtection="1">
      <alignment vertical="center" wrapText="1"/>
      <protection locked="0"/>
    </xf>
    <xf numFmtId="10" fontId="68" fillId="33" borderId="13" xfId="63" applyNumberFormat="1" applyFont="1" applyFill="1" applyBorder="1" applyAlignment="1">
      <alignment horizontal="center" vertical="center"/>
    </xf>
    <xf numFmtId="0" fontId="66" fillId="0" borderId="13" xfId="58" applyNumberFormat="1" applyFont="1" applyFill="1" applyBorder="1" applyAlignment="1">
      <alignment vertical="top"/>
      <protection/>
    </xf>
    <xf numFmtId="0" fontId="3" fillId="0" borderId="13" xfId="57" applyNumberFormat="1" applyFont="1" applyFill="1" applyBorder="1" applyAlignment="1" applyProtection="1">
      <alignment vertical="top"/>
      <protection/>
    </xf>
    <xf numFmtId="0" fontId="13" fillId="0" borderId="13" xfId="58" applyNumberFormat="1" applyFont="1" applyFill="1" applyBorder="1" applyAlignment="1" applyProtection="1">
      <alignment vertical="center" wrapText="1"/>
      <protection locked="0"/>
    </xf>
    <xf numFmtId="0" fontId="13" fillId="0" borderId="13" xfId="63" applyNumberFormat="1" applyFont="1" applyFill="1" applyBorder="1" applyAlignment="1" applyProtection="1">
      <alignment vertical="center" wrapText="1"/>
      <protection locked="0"/>
    </xf>
    <xf numFmtId="0" fontId="14" fillId="0" borderId="13" xfId="58" applyNumberFormat="1" applyFont="1" applyFill="1" applyBorder="1" applyAlignment="1" applyProtection="1">
      <alignment vertical="center" wrapText="1"/>
      <protection/>
    </xf>
    <xf numFmtId="172" fontId="69" fillId="0" borderId="13" xfId="58" applyNumberFormat="1" applyFont="1" applyFill="1" applyBorder="1" applyAlignment="1">
      <alignment horizontal="right" vertical="top"/>
      <protection/>
    </xf>
    <xf numFmtId="172" fontId="6" fillId="0" borderId="13"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7"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3</xdr:col>
      <xdr:colOff>209550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20"/>
  <sheetViews>
    <sheetView showGridLines="0" zoomScalePageLayoutView="0" workbookViewId="0" topLeftCell="A106">
      <selection activeCell="A4" sqref="A4:BC119"/>
    </sheetView>
  </sheetViews>
  <sheetFormatPr defaultColWidth="9.140625" defaultRowHeight="15"/>
  <cols>
    <col min="1" max="1" width="8.140625" style="39" customWidth="1"/>
    <col min="2" max="2" width="35.140625" style="39" customWidth="1"/>
    <col min="3" max="3" width="10.140625" style="39" hidden="1" customWidth="1"/>
    <col min="4" max="4" width="14.57421875" style="39" customWidth="1"/>
    <col min="5" max="5" width="12.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5.00390625" style="39" customWidth="1"/>
    <col min="14" max="14" width="10.5742187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40" width="9.140625" style="39" hidden="1" customWidth="1"/>
    <col min="41" max="41" width="8.8515625" style="39" hidden="1" customWidth="1"/>
    <col min="42" max="51" width="9.140625" style="39" hidden="1" customWidth="1"/>
    <col min="52" max="52" width="10.28125" style="39" hidden="1" customWidth="1"/>
    <col min="53" max="53" width="20.28125" style="39" hidden="1" customWidth="1"/>
    <col min="54" max="54" width="18.8515625" style="39" hidden="1" customWidth="1"/>
    <col min="55" max="55" width="14.7109375" style="39" customWidth="1"/>
    <col min="56" max="238" width="9.140625" style="39" customWidth="1"/>
    <col min="239" max="243" width="9.140625" style="41" customWidth="1"/>
    <col min="244" max="16384" width="9.140625" style="39" customWidth="1"/>
  </cols>
  <sheetData>
    <row r="1" spans="1:243" s="1" customFormat="1" ht="25.5" customHeight="1">
      <c r="A1" s="66" t="str">
        <f>B2&amp;" BoQ"</f>
        <v>Item Rate BoQ</v>
      </c>
      <c r="B1" s="66"/>
      <c r="C1" s="66"/>
      <c r="D1" s="66"/>
      <c r="E1" s="66"/>
      <c r="F1" s="66"/>
      <c r="G1" s="66"/>
      <c r="H1" s="66"/>
      <c r="I1" s="66"/>
      <c r="J1" s="66"/>
      <c r="K1" s="66"/>
      <c r="L1" s="66"/>
      <c r="O1" s="2"/>
      <c r="P1" s="2"/>
      <c r="Q1" s="3"/>
      <c r="IE1" s="3"/>
      <c r="IF1" s="3"/>
      <c r="IG1" s="3"/>
      <c r="IH1" s="3"/>
      <c r="II1" s="3"/>
    </row>
    <row r="2" spans="1:17" s="1" customFormat="1" ht="25.5" customHeight="1" hidden="1">
      <c r="A2" s="4" t="s">
        <v>4</v>
      </c>
      <c r="B2" s="4" t="s">
        <v>5</v>
      </c>
      <c r="C2" s="43" t="s">
        <v>6</v>
      </c>
      <c r="D2" s="43"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67" t="s">
        <v>80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30.75" customHeight="1">
      <c r="A5" s="67" t="s">
        <v>271</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7"/>
      <c r="IF5" s="7"/>
      <c r="IG5" s="7"/>
      <c r="IH5" s="7"/>
      <c r="II5" s="7"/>
    </row>
    <row r="6" spans="1:243" s="6" customFormat="1" ht="30.75" customHeight="1">
      <c r="A6" s="67" t="s">
        <v>270</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7"/>
      <c r="IF6" s="7"/>
      <c r="IG6" s="7"/>
      <c r="IH6" s="7"/>
      <c r="II6" s="7"/>
    </row>
    <row r="7" spans="1:243" s="6" customFormat="1" ht="29.25" customHeight="1">
      <c r="A7" s="68" t="s">
        <v>11</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7"/>
      <c r="IF7" s="7"/>
      <c r="IG7" s="7"/>
      <c r="IH7" s="7"/>
      <c r="II7" s="7"/>
    </row>
    <row r="8" spans="1:243" s="9" customFormat="1" ht="38.25" customHeight="1">
      <c r="A8" s="8" t="s">
        <v>12</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10"/>
      <c r="IF8" s="10"/>
      <c r="IG8" s="10"/>
      <c r="IH8" s="10"/>
      <c r="II8" s="10"/>
    </row>
    <row r="9" spans="1:243" s="11" customFormat="1" ht="61.5" customHeight="1">
      <c r="A9" s="62" t="s">
        <v>13</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102" customHeight="1">
      <c r="A11" s="13" t="s">
        <v>0</v>
      </c>
      <c r="B11" s="13" t="s">
        <v>20</v>
      </c>
      <c r="C11" s="13" t="s">
        <v>1</v>
      </c>
      <c r="D11" s="13" t="s">
        <v>21</v>
      </c>
      <c r="E11" s="13" t="s">
        <v>22</v>
      </c>
      <c r="F11" s="13" t="s">
        <v>2</v>
      </c>
      <c r="G11" s="13"/>
      <c r="H11" s="13"/>
      <c r="I11" s="13" t="s">
        <v>23</v>
      </c>
      <c r="J11" s="13" t="s">
        <v>24</v>
      </c>
      <c r="K11" s="13" t="s">
        <v>25</v>
      </c>
      <c r="L11" s="13" t="s">
        <v>26</v>
      </c>
      <c r="M11" s="16" t="s">
        <v>81</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35</v>
      </c>
      <c r="BC11" s="17" t="s">
        <v>36</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27.75" customHeight="1">
      <c r="A13" s="19">
        <v>1</v>
      </c>
      <c r="B13" s="25" t="s">
        <v>217</v>
      </c>
      <c r="C13" s="20" t="s">
        <v>39</v>
      </c>
      <c r="D13" s="28">
        <v>9000</v>
      </c>
      <c r="E13" s="46" t="s">
        <v>82</v>
      </c>
      <c r="F13" s="28">
        <v>0</v>
      </c>
      <c r="G13" s="29"/>
      <c r="H13" s="22"/>
      <c r="I13" s="21" t="s">
        <v>41</v>
      </c>
      <c r="J13" s="23">
        <f>IF(I13="Less(-)",-1,1)</f>
        <v>1</v>
      </c>
      <c r="K13" s="24" t="s">
        <v>65</v>
      </c>
      <c r="L13" s="24" t="s">
        <v>8</v>
      </c>
      <c r="M13" s="42"/>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44">
        <f>total_amount_ba($B$2,$D$2,D13,F13,J13,K13,M13)</f>
        <v>0</v>
      </c>
      <c r="BB13" s="44">
        <f>BA13+SUM(N13:AZ13)</f>
        <v>0</v>
      </c>
      <c r="BC13" s="25" t="str">
        <f>SpellNumber(L13,BB13)</f>
        <v>INR Zero Only</v>
      </c>
      <c r="IE13" s="27">
        <v>1.01</v>
      </c>
      <c r="IF13" s="27" t="s">
        <v>42</v>
      </c>
      <c r="IG13" s="27" t="s">
        <v>38</v>
      </c>
      <c r="IH13" s="27">
        <v>123.223</v>
      </c>
      <c r="II13" s="27" t="s">
        <v>40</v>
      </c>
    </row>
    <row r="14" spans="1:243" s="26" customFormat="1" ht="27.75" customHeight="1">
      <c r="A14" s="19">
        <v>2</v>
      </c>
      <c r="B14" s="25" t="s">
        <v>218</v>
      </c>
      <c r="C14" s="20" t="s">
        <v>43</v>
      </c>
      <c r="D14" s="28">
        <v>9000</v>
      </c>
      <c r="E14" s="46" t="s">
        <v>82</v>
      </c>
      <c r="F14" s="28">
        <v>0</v>
      </c>
      <c r="G14" s="29"/>
      <c r="H14" s="29"/>
      <c r="I14" s="21" t="s">
        <v>41</v>
      </c>
      <c r="J14" s="23">
        <f aca="true" t="shared" si="0" ref="J14:J97">IF(I14="Less(-)",-1,1)</f>
        <v>1</v>
      </c>
      <c r="K14" s="24" t="s">
        <v>65</v>
      </c>
      <c r="L14" s="24" t="s">
        <v>8</v>
      </c>
      <c r="M14" s="42"/>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44">
        <f aca="true" t="shared" si="1" ref="BA14:BA78">total_amount_ba($B$2,$D$2,D14,F14,J14,K14,M14)</f>
        <v>0</v>
      </c>
      <c r="BB14" s="44">
        <f aca="true" t="shared" si="2" ref="BB14:BB78">BA14+SUM(N14:AZ14)</f>
        <v>0</v>
      </c>
      <c r="BC14" s="25" t="str">
        <f aca="true" t="shared" si="3" ref="BC14:BC78">SpellNumber(L14,BB14)</f>
        <v>INR Zero Only</v>
      </c>
      <c r="IE14" s="27">
        <v>2</v>
      </c>
      <c r="IF14" s="27" t="s">
        <v>37</v>
      </c>
      <c r="IG14" s="27" t="s">
        <v>47</v>
      </c>
      <c r="IH14" s="27">
        <v>10</v>
      </c>
      <c r="II14" s="27" t="s">
        <v>40</v>
      </c>
    </row>
    <row r="15" spans="1:243" s="26" customFormat="1" ht="27.75" customHeight="1">
      <c r="A15" s="19">
        <v>3</v>
      </c>
      <c r="B15" s="25" t="s">
        <v>259</v>
      </c>
      <c r="C15" s="20" t="s">
        <v>46</v>
      </c>
      <c r="D15" s="28">
        <v>500</v>
      </c>
      <c r="E15" s="46" t="s">
        <v>82</v>
      </c>
      <c r="F15" s="28">
        <v>0</v>
      </c>
      <c r="G15" s="29"/>
      <c r="H15" s="29"/>
      <c r="I15" s="21" t="s">
        <v>41</v>
      </c>
      <c r="J15" s="23">
        <f t="shared" si="0"/>
        <v>1</v>
      </c>
      <c r="K15" s="24" t="s">
        <v>65</v>
      </c>
      <c r="L15" s="24" t="s">
        <v>8</v>
      </c>
      <c r="M15" s="42"/>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44">
        <f t="shared" si="1"/>
        <v>0</v>
      </c>
      <c r="BB15" s="44">
        <f t="shared" si="2"/>
        <v>0</v>
      </c>
      <c r="BC15" s="25" t="str">
        <f t="shared" si="3"/>
        <v>INR Zero Only</v>
      </c>
      <c r="IE15" s="27">
        <v>3</v>
      </c>
      <c r="IF15" s="27" t="s">
        <v>49</v>
      </c>
      <c r="IG15" s="27" t="s">
        <v>50</v>
      </c>
      <c r="IH15" s="27">
        <v>10</v>
      </c>
      <c r="II15" s="27" t="s">
        <v>40</v>
      </c>
    </row>
    <row r="16" spans="1:243" s="26" customFormat="1" ht="27.75" customHeight="1">
      <c r="A16" s="19">
        <v>4</v>
      </c>
      <c r="B16" s="25" t="s">
        <v>262</v>
      </c>
      <c r="C16" s="20" t="s">
        <v>48</v>
      </c>
      <c r="D16" s="28">
        <v>6000</v>
      </c>
      <c r="E16" s="46" t="s">
        <v>82</v>
      </c>
      <c r="F16" s="28">
        <v>0</v>
      </c>
      <c r="G16" s="29"/>
      <c r="H16" s="29"/>
      <c r="I16" s="21" t="s">
        <v>41</v>
      </c>
      <c r="J16" s="23">
        <f>IF(I16="Less(-)",-1,1)</f>
        <v>1</v>
      </c>
      <c r="K16" s="24" t="s">
        <v>65</v>
      </c>
      <c r="L16" s="24" t="s">
        <v>8</v>
      </c>
      <c r="M16" s="42"/>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44">
        <f>total_amount_ba($B$2,$D$2,D16,F16,J16,K16,M16)</f>
        <v>0</v>
      </c>
      <c r="BB16" s="44">
        <f>BA16+SUM(N16:AZ16)</f>
        <v>0</v>
      </c>
      <c r="BC16" s="25" t="str">
        <f>SpellNumber(L16,BB16)</f>
        <v>INR Zero Only</v>
      </c>
      <c r="IE16" s="27">
        <v>3</v>
      </c>
      <c r="IF16" s="27" t="s">
        <v>49</v>
      </c>
      <c r="IG16" s="27" t="s">
        <v>50</v>
      </c>
      <c r="IH16" s="27">
        <v>10</v>
      </c>
      <c r="II16" s="27" t="s">
        <v>40</v>
      </c>
    </row>
    <row r="17" spans="1:243" s="26" customFormat="1" ht="27.75" customHeight="1">
      <c r="A17" s="19">
        <v>5</v>
      </c>
      <c r="B17" s="25" t="s">
        <v>139</v>
      </c>
      <c r="C17" s="20" t="s">
        <v>51</v>
      </c>
      <c r="D17" s="28">
        <v>250</v>
      </c>
      <c r="E17" s="46" t="s">
        <v>208</v>
      </c>
      <c r="F17" s="28">
        <v>0</v>
      </c>
      <c r="G17" s="29"/>
      <c r="H17" s="29"/>
      <c r="I17" s="21" t="s">
        <v>41</v>
      </c>
      <c r="J17" s="23">
        <f t="shared" si="0"/>
        <v>1</v>
      </c>
      <c r="K17" s="24" t="s">
        <v>65</v>
      </c>
      <c r="L17" s="24" t="s">
        <v>8</v>
      </c>
      <c r="M17" s="42"/>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44">
        <f t="shared" si="1"/>
        <v>0</v>
      </c>
      <c r="BB17" s="44">
        <f t="shared" si="2"/>
        <v>0</v>
      </c>
      <c r="BC17" s="25" t="str">
        <f t="shared" si="3"/>
        <v>INR Zero Only</v>
      </c>
      <c r="IE17" s="27">
        <v>1.01</v>
      </c>
      <c r="IF17" s="27" t="s">
        <v>42</v>
      </c>
      <c r="IG17" s="27" t="s">
        <v>38</v>
      </c>
      <c r="IH17" s="27">
        <v>123.223</v>
      </c>
      <c r="II17" s="27" t="s">
        <v>40</v>
      </c>
    </row>
    <row r="18" spans="1:243" s="26" customFormat="1" ht="27.75" customHeight="1">
      <c r="A18" s="19">
        <v>6</v>
      </c>
      <c r="B18" s="25" t="s">
        <v>140</v>
      </c>
      <c r="C18" s="20" t="s">
        <v>52</v>
      </c>
      <c r="D18" s="28">
        <v>10</v>
      </c>
      <c r="E18" s="46" t="s">
        <v>208</v>
      </c>
      <c r="F18" s="28">
        <v>0</v>
      </c>
      <c r="G18" s="29"/>
      <c r="H18" s="29"/>
      <c r="I18" s="21" t="s">
        <v>41</v>
      </c>
      <c r="J18" s="23">
        <f t="shared" si="0"/>
        <v>1</v>
      </c>
      <c r="K18" s="24" t="s">
        <v>65</v>
      </c>
      <c r="L18" s="24" t="s">
        <v>8</v>
      </c>
      <c r="M18" s="42"/>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4"/>
      <c r="AV18" s="33"/>
      <c r="AW18" s="33"/>
      <c r="AX18" s="33"/>
      <c r="AY18" s="33"/>
      <c r="AZ18" s="33"/>
      <c r="BA18" s="44">
        <f t="shared" si="1"/>
        <v>0</v>
      </c>
      <c r="BB18" s="44">
        <f t="shared" si="2"/>
        <v>0</v>
      </c>
      <c r="BC18" s="25" t="str">
        <f t="shared" si="3"/>
        <v>INR Zero Only</v>
      </c>
      <c r="IE18" s="27">
        <v>1.02</v>
      </c>
      <c r="IF18" s="27" t="s">
        <v>44</v>
      </c>
      <c r="IG18" s="27" t="s">
        <v>45</v>
      </c>
      <c r="IH18" s="27">
        <v>213</v>
      </c>
      <c r="II18" s="27" t="s">
        <v>40</v>
      </c>
    </row>
    <row r="19" spans="1:243" s="26" customFormat="1" ht="27.75" customHeight="1">
      <c r="A19" s="19">
        <v>7</v>
      </c>
      <c r="B19" s="35" t="s">
        <v>141</v>
      </c>
      <c r="C19" s="20" t="s">
        <v>53</v>
      </c>
      <c r="D19" s="28">
        <v>150</v>
      </c>
      <c r="E19" s="46" t="s">
        <v>208</v>
      </c>
      <c r="F19" s="28">
        <v>0</v>
      </c>
      <c r="G19" s="29"/>
      <c r="H19" s="29"/>
      <c r="I19" s="21" t="s">
        <v>41</v>
      </c>
      <c r="J19" s="23">
        <f t="shared" si="0"/>
        <v>1</v>
      </c>
      <c r="K19" s="24" t="s">
        <v>65</v>
      </c>
      <c r="L19" s="24" t="s">
        <v>8</v>
      </c>
      <c r="M19" s="42"/>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44">
        <f t="shared" si="1"/>
        <v>0</v>
      </c>
      <c r="BB19" s="44">
        <f t="shared" si="2"/>
        <v>0</v>
      </c>
      <c r="BC19" s="25" t="str">
        <f t="shared" si="3"/>
        <v>INR Zero Only</v>
      </c>
      <c r="IE19" s="27">
        <v>2</v>
      </c>
      <c r="IF19" s="27" t="s">
        <v>37</v>
      </c>
      <c r="IG19" s="27" t="s">
        <v>47</v>
      </c>
      <c r="IH19" s="27">
        <v>10</v>
      </c>
      <c r="II19" s="27" t="s">
        <v>40</v>
      </c>
    </row>
    <row r="20" spans="1:243" s="26" customFormat="1" ht="27.75" customHeight="1">
      <c r="A20" s="19">
        <v>8</v>
      </c>
      <c r="B20" s="35" t="s">
        <v>142</v>
      </c>
      <c r="C20" s="20" t="s">
        <v>54</v>
      </c>
      <c r="D20" s="28">
        <v>180</v>
      </c>
      <c r="E20" s="46" t="s">
        <v>40</v>
      </c>
      <c r="F20" s="28">
        <v>0</v>
      </c>
      <c r="G20" s="29"/>
      <c r="H20" s="29"/>
      <c r="I20" s="21" t="s">
        <v>41</v>
      </c>
      <c r="J20" s="23">
        <f t="shared" si="0"/>
        <v>1</v>
      </c>
      <c r="K20" s="24" t="s">
        <v>65</v>
      </c>
      <c r="L20" s="24" t="s">
        <v>8</v>
      </c>
      <c r="M20" s="42"/>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44">
        <f t="shared" si="1"/>
        <v>0</v>
      </c>
      <c r="BB20" s="44">
        <f t="shared" si="2"/>
        <v>0</v>
      </c>
      <c r="BC20" s="25" t="str">
        <f t="shared" si="3"/>
        <v>INR Zero Only</v>
      </c>
      <c r="IE20" s="27">
        <v>3</v>
      </c>
      <c r="IF20" s="27" t="s">
        <v>49</v>
      </c>
      <c r="IG20" s="27" t="s">
        <v>50</v>
      </c>
      <c r="IH20" s="27">
        <v>10</v>
      </c>
      <c r="II20" s="27" t="s">
        <v>40</v>
      </c>
    </row>
    <row r="21" spans="1:243" s="26" customFormat="1" ht="27.75" customHeight="1">
      <c r="A21" s="19">
        <v>9</v>
      </c>
      <c r="B21" s="25" t="s">
        <v>143</v>
      </c>
      <c r="C21" s="20" t="s">
        <v>55</v>
      </c>
      <c r="D21" s="28">
        <v>10</v>
      </c>
      <c r="E21" s="46" t="s">
        <v>40</v>
      </c>
      <c r="F21" s="28">
        <v>0</v>
      </c>
      <c r="G21" s="29"/>
      <c r="H21" s="29"/>
      <c r="I21" s="21" t="s">
        <v>41</v>
      </c>
      <c r="J21" s="23">
        <f t="shared" si="0"/>
        <v>1</v>
      </c>
      <c r="K21" s="24" t="s">
        <v>65</v>
      </c>
      <c r="L21" s="24" t="s">
        <v>8</v>
      </c>
      <c r="M21" s="42"/>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44">
        <f t="shared" si="1"/>
        <v>0</v>
      </c>
      <c r="BB21" s="44">
        <f t="shared" si="2"/>
        <v>0</v>
      </c>
      <c r="BC21" s="25" t="str">
        <f t="shared" si="3"/>
        <v>INR Zero Only</v>
      </c>
      <c r="IE21" s="27">
        <v>1.01</v>
      </c>
      <c r="IF21" s="27" t="s">
        <v>42</v>
      </c>
      <c r="IG21" s="27" t="s">
        <v>38</v>
      </c>
      <c r="IH21" s="27">
        <v>123.223</v>
      </c>
      <c r="II21" s="27" t="s">
        <v>40</v>
      </c>
    </row>
    <row r="22" spans="1:243" s="26" customFormat="1" ht="27.75" customHeight="1">
      <c r="A22" s="19">
        <v>10</v>
      </c>
      <c r="B22" s="25" t="s">
        <v>144</v>
      </c>
      <c r="C22" s="20" t="s">
        <v>56</v>
      </c>
      <c r="D22" s="28">
        <v>10</v>
      </c>
      <c r="E22" s="46" t="s">
        <v>40</v>
      </c>
      <c r="F22" s="28">
        <v>0</v>
      </c>
      <c r="G22" s="29"/>
      <c r="H22" s="29"/>
      <c r="I22" s="21" t="s">
        <v>41</v>
      </c>
      <c r="J22" s="23">
        <f t="shared" si="0"/>
        <v>1</v>
      </c>
      <c r="K22" s="24" t="s">
        <v>65</v>
      </c>
      <c r="L22" s="24" t="s">
        <v>8</v>
      </c>
      <c r="M22" s="42"/>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44">
        <f t="shared" si="1"/>
        <v>0</v>
      </c>
      <c r="BB22" s="44">
        <f t="shared" si="2"/>
        <v>0</v>
      </c>
      <c r="BC22" s="25" t="str">
        <f t="shared" si="3"/>
        <v>INR Zero Only</v>
      </c>
      <c r="IE22" s="27">
        <v>1.02</v>
      </c>
      <c r="IF22" s="27" t="s">
        <v>44</v>
      </c>
      <c r="IG22" s="27" t="s">
        <v>45</v>
      </c>
      <c r="IH22" s="27">
        <v>213</v>
      </c>
      <c r="II22" s="27" t="s">
        <v>40</v>
      </c>
    </row>
    <row r="23" spans="1:243" s="26" customFormat="1" ht="27.75" customHeight="1">
      <c r="A23" s="19">
        <v>11</v>
      </c>
      <c r="B23" s="25" t="s">
        <v>145</v>
      </c>
      <c r="C23" s="20" t="s">
        <v>57</v>
      </c>
      <c r="D23" s="28">
        <v>1000</v>
      </c>
      <c r="E23" s="46" t="s">
        <v>40</v>
      </c>
      <c r="F23" s="28">
        <v>0</v>
      </c>
      <c r="G23" s="29"/>
      <c r="H23" s="29"/>
      <c r="I23" s="21" t="s">
        <v>41</v>
      </c>
      <c r="J23" s="23">
        <f t="shared" si="0"/>
        <v>1</v>
      </c>
      <c r="K23" s="24" t="s">
        <v>65</v>
      </c>
      <c r="L23" s="24" t="s">
        <v>8</v>
      </c>
      <c r="M23" s="42"/>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44">
        <f t="shared" si="1"/>
        <v>0</v>
      </c>
      <c r="BB23" s="44">
        <f t="shared" si="2"/>
        <v>0</v>
      </c>
      <c r="BC23" s="25" t="str">
        <f t="shared" si="3"/>
        <v>INR Zero Only</v>
      </c>
      <c r="IE23" s="27"/>
      <c r="IF23" s="27"/>
      <c r="IG23" s="27"/>
      <c r="IH23" s="27"/>
      <c r="II23" s="27"/>
    </row>
    <row r="24" spans="1:243" s="26" customFormat="1" ht="27.75" customHeight="1">
      <c r="A24" s="19">
        <v>12</v>
      </c>
      <c r="B24" s="25" t="s">
        <v>146</v>
      </c>
      <c r="C24" s="20" t="s">
        <v>58</v>
      </c>
      <c r="D24" s="28">
        <v>200</v>
      </c>
      <c r="E24" s="46" t="s">
        <v>40</v>
      </c>
      <c r="F24" s="28">
        <v>0</v>
      </c>
      <c r="G24" s="29"/>
      <c r="H24" s="29"/>
      <c r="I24" s="21" t="s">
        <v>41</v>
      </c>
      <c r="J24" s="23">
        <f t="shared" si="0"/>
        <v>1</v>
      </c>
      <c r="K24" s="24" t="s">
        <v>65</v>
      </c>
      <c r="L24" s="24" t="s">
        <v>8</v>
      </c>
      <c r="M24" s="42"/>
      <c r="N24" s="30"/>
      <c r="O24" s="30"/>
      <c r="P24" s="31"/>
      <c r="Q24" s="30"/>
      <c r="R24" s="30"/>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44">
        <f t="shared" si="1"/>
        <v>0</v>
      </c>
      <c r="BB24" s="44">
        <f t="shared" si="2"/>
        <v>0</v>
      </c>
      <c r="BC24" s="25" t="str">
        <f t="shared" si="3"/>
        <v>INR Zero Only</v>
      </c>
      <c r="IE24" s="27"/>
      <c r="IF24" s="27"/>
      <c r="IG24" s="27"/>
      <c r="IH24" s="27"/>
      <c r="II24" s="27"/>
    </row>
    <row r="25" spans="1:243" s="26" customFormat="1" ht="27.75" customHeight="1">
      <c r="A25" s="19">
        <v>13</v>
      </c>
      <c r="B25" s="25" t="s">
        <v>147</v>
      </c>
      <c r="C25" s="20" t="s">
        <v>59</v>
      </c>
      <c r="D25" s="28">
        <v>30</v>
      </c>
      <c r="E25" s="46" t="s">
        <v>40</v>
      </c>
      <c r="F25" s="28">
        <v>0</v>
      </c>
      <c r="G25" s="29"/>
      <c r="H25" s="29"/>
      <c r="I25" s="21" t="s">
        <v>41</v>
      </c>
      <c r="J25" s="23">
        <f t="shared" si="0"/>
        <v>1</v>
      </c>
      <c r="K25" s="24" t="s">
        <v>65</v>
      </c>
      <c r="L25" s="24" t="s">
        <v>8</v>
      </c>
      <c r="M25" s="42"/>
      <c r="N25" s="30"/>
      <c r="O25" s="30"/>
      <c r="P25" s="31"/>
      <c r="Q25" s="30"/>
      <c r="R25" s="30"/>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44">
        <f t="shared" si="1"/>
        <v>0</v>
      </c>
      <c r="BB25" s="44">
        <f t="shared" si="2"/>
        <v>0</v>
      </c>
      <c r="BC25" s="25" t="str">
        <f t="shared" si="3"/>
        <v>INR Zero Only</v>
      </c>
      <c r="IE25" s="27"/>
      <c r="IF25" s="27"/>
      <c r="IG25" s="27"/>
      <c r="IH25" s="27"/>
      <c r="II25" s="27"/>
    </row>
    <row r="26" spans="1:243" s="26" customFormat="1" ht="27.75" customHeight="1">
      <c r="A26" s="19">
        <v>14</v>
      </c>
      <c r="B26" s="25" t="s">
        <v>148</v>
      </c>
      <c r="C26" s="20" t="s">
        <v>60</v>
      </c>
      <c r="D26" s="28">
        <v>20</v>
      </c>
      <c r="E26" s="46" t="s">
        <v>40</v>
      </c>
      <c r="F26" s="28">
        <v>0</v>
      </c>
      <c r="G26" s="29"/>
      <c r="H26" s="29"/>
      <c r="I26" s="21" t="s">
        <v>41</v>
      </c>
      <c r="J26" s="23">
        <f t="shared" si="0"/>
        <v>1</v>
      </c>
      <c r="K26" s="24" t="s">
        <v>65</v>
      </c>
      <c r="L26" s="24" t="s">
        <v>8</v>
      </c>
      <c r="M26" s="42"/>
      <c r="N26" s="30"/>
      <c r="O26" s="30"/>
      <c r="P26" s="31"/>
      <c r="Q26" s="30"/>
      <c r="R26" s="30"/>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44">
        <f t="shared" si="1"/>
        <v>0</v>
      </c>
      <c r="BB26" s="44">
        <f t="shared" si="2"/>
        <v>0</v>
      </c>
      <c r="BC26" s="25" t="str">
        <f t="shared" si="3"/>
        <v>INR Zero Only</v>
      </c>
      <c r="IE26" s="27"/>
      <c r="IF26" s="27"/>
      <c r="IG26" s="27"/>
      <c r="IH26" s="27"/>
      <c r="II26" s="27"/>
    </row>
    <row r="27" spans="1:243" s="26" customFormat="1" ht="27.75" customHeight="1">
      <c r="A27" s="19">
        <v>15</v>
      </c>
      <c r="B27" s="25" t="s">
        <v>149</v>
      </c>
      <c r="C27" s="20" t="s">
        <v>61</v>
      </c>
      <c r="D27" s="28">
        <v>220</v>
      </c>
      <c r="E27" s="46" t="s">
        <v>40</v>
      </c>
      <c r="F27" s="28">
        <v>0</v>
      </c>
      <c r="G27" s="29"/>
      <c r="H27" s="29"/>
      <c r="I27" s="21" t="s">
        <v>41</v>
      </c>
      <c r="J27" s="23">
        <f t="shared" si="0"/>
        <v>1</v>
      </c>
      <c r="K27" s="24" t="s">
        <v>65</v>
      </c>
      <c r="L27" s="24" t="s">
        <v>8</v>
      </c>
      <c r="M27" s="42"/>
      <c r="N27" s="30"/>
      <c r="O27" s="30"/>
      <c r="P27" s="31"/>
      <c r="Q27" s="30"/>
      <c r="R27" s="30"/>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44">
        <f t="shared" si="1"/>
        <v>0</v>
      </c>
      <c r="BB27" s="44">
        <f t="shared" si="2"/>
        <v>0</v>
      </c>
      <c r="BC27" s="25" t="str">
        <f t="shared" si="3"/>
        <v>INR Zero Only</v>
      </c>
      <c r="IE27" s="27"/>
      <c r="IF27" s="27"/>
      <c r="IG27" s="27"/>
      <c r="IH27" s="27"/>
      <c r="II27" s="27"/>
    </row>
    <row r="28" spans="1:243" s="26" customFormat="1" ht="27.75" customHeight="1">
      <c r="A28" s="19">
        <v>16</v>
      </c>
      <c r="B28" s="25" t="s">
        <v>150</v>
      </c>
      <c r="C28" s="20" t="s">
        <v>62</v>
      </c>
      <c r="D28" s="28">
        <v>30</v>
      </c>
      <c r="E28" s="46" t="s">
        <v>40</v>
      </c>
      <c r="F28" s="28">
        <v>0</v>
      </c>
      <c r="G28" s="29"/>
      <c r="H28" s="29"/>
      <c r="I28" s="21" t="s">
        <v>41</v>
      </c>
      <c r="J28" s="23">
        <f t="shared" si="0"/>
        <v>1</v>
      </c>
      <c r="K28" s="24" t="s">
        <v>65</v>
      </c>
      <c r="L28" s="24" t="s">
        <v>8</v>
      </c>
      <c r="M28" s="42"/>
      <c r="N28" s="30"/>
      <c r="O28" s="30"/>
      <c r="P28" s="31"/>
      <c r="Q28" s="30"/>
      <c r="R28" s="30"/>
      <c r="S28" s="32"/>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44">
        <f t="shared" si="1"/>
        <v>0</v>
      </c>
      <c r="BB28" s="44">
        <f t="shared" si="2"/>
        <v>0</v>
      </c>
      <c r="BC28" s="25" t="str">
        <f t="shared" si="3"/>
        <v>INR Zero Only</v>
      </c>
      <c r="IE28" s="27"/>
      <c r="IF28" s="27"/>
      <c r="IG28" s="27"/>
      <c r="IH28" s="27"/>
      <c r="II28" s="27"/>
    </row>
    <row r="29" spans="1:243" s="26" customFormat="1" ht="27.75" customHeight="1">
      <c r="A29" s="19">
        <v>17</v>
      </c>
      <c r="B29" s="25" t="s">
        <v>151</v>
      </c>
      <c r="C29" s="20" t="s">
        <v>66</v>
      </c>
      <c r="D29" s="28">
        <v>30</v>
      </c>
      <c r="E29" s="46" t="s">
        <v>40</v>
      </c>
      <c r="F29" s="28">
        <v>0</v>
      </c>
      <c r="G29" s="29"/>
      <c r="H29" s="29"/>
      <c r="I29" s="21" t="s">
        <v>41</v>
      </c>
      <c r="J29" s="23">
        <f t="shared" si="0"/>
        <v>1</v>
      </c>
      <c r="K29" s="24" t="s">
        <v>65</v>
      </c>
      <c r="L29" s="24" t="s">
        <v>8</v>
      </c>
      <c r="M29" s="42"/>
      <c r="N29" s="30"/>
      <c r="O29" s="30"/>
      <c r="P29" s="31"/>
      <c r="Q29" s="30"/>
      <c r="R29" s="30"/>
      <c r="S29" s="32"/>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44">
        <f t="shared" si="1"/>
        <v>0</v>
      </c>
      <c r="BB29" s="44">
        <f t="shared" si="2"/>
        <v>0</v>
      </c>
      <c r="BC29" s="25" t="str">
        <f t="shared" si="3"/>
        <v>INR Zero Only</v>
      </c>
      <c r="IE29" s="27"/>
      <c r="IF29" s="27"/>
      <c r="IG29" s="27"/>
      <c r="IH29" s="27"/>
      <c r="II29" s="27"/>
    </row>
    <row r="30" spans="1:243" s="26" customFormat="1" ht="27.75" customHeight="1">
      <c r="A30" s="19">
        <v>18</v>
      </c>
      <c r="B30" s="25" t="s">
        <v>152</v>
      </c>
      <c r="C30" s="20" t="s">
        <v>67</v>
      </c>
      <c r="D30" s="28">
        <v>170</v>
      </c>
      <c r="E30" s="46" t="s">
        <v>40</v>
      </c>
      <c r="F30" s="28">
        <v>0</v>
      </c>
      <c r="G30" s="29"/>
      <c r="H30" s="29"/>
      <c r="I30" s="21" t="s">
        <v>41</v>
      </c>
      <c r="J30" s="23">
        <f t="shared" si="0"/>
        <v>1</v>
      </c>
      <c r="K30" s="24" t="s">
        <v>65</v>
      </c>
      <c r="L30" s="24" t="s">
        <v>8</v>
      </c>
      <c r="M30" s="42"/>
      <c r="N30" s="30"/>
      <c r="O30" s="30"/>
      <c r="P30" s="31"/>
      <c r="Q30" s="30"/>
      <c r="R30" s="30"/>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44">
        <f t="shared" si="1"/>
        <v>0</v>
      </c>
      <c r="BB30" s="44">
        <f t="shared" si="2"/>
        <v>0</v>
      </c>
      <c r="BC30" s="25" t="str">
        <f t="shared" si="3"/>
        <v>INR Zero Only</v>
      </c>
      <c r="IE30" s="27"/>
      <c r="IF30" s="27"/>
      <c r="IG30" s="27"/>
      <c r="IH30" s="27"/>
      <c r="II30" s="27"/>
    </row>
    <row r="31" spans="1:243" s="26" customFormat="1" ht="27.75" customHeight="1">
      <c r="A31" s="19">
        <v>19</v>
      </c>
      <c r="B31" s="25" t="s">
        <v>153</v>
      </c>
      <c r="C31" s="20" t="s">
        <v>68</v>
      </c>
      <c r="D31" s="28">
        <v>100</v>
      </c>
      <c r="E31" s="46" t="s">
        <v>209</v>
      </c>
      <c r="F31" s="28">
        <v>0</v>
      </c>
      <c r="G31" s="29"/>
      <c r="H31" s="29"/>
      <c r="I31" s="21" t="s">
        <v>41</v>
      </c>
      <c r="J31" s="23">
        <f t="shared" si="0"/>
        <v>1</v>
      </c>
      <c r="K31" s="24" t="s">
        <v>65</v>
      </c>
      <c r="L31" s="24" t="s">
        <v>8</v>
      </c>
      <c r="M31" s="42"/>
      <c r="N31" s="30"/>
      <c r="O31" s="30"/>
      <c r="P31" s="31"/>
      <c r="Q31" s="30"/>
      <c r="R31" s="30"/>
      <c r="S31" s="32"/>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44">
        <f t="shared" si="1"/>
        <v>0</v>
      </c>
      <c r="BB31" s="44">
        <f t="shared" si="2"/>
        <v>0</v>
      </c>
      <c r="BC31" s="25" t="str">
        <f t="shared" si="3"/>
        <v>INR Zero Only</v>
      </c>
      <c r="IE31" s="27"/>
      <c r="IF31" s="27"/>
      <c r="IG31" s="27"/>
      <c r="IH31" s="27"/>
      <c r="II31" s="27"/>
    </row>
    <row r="32" spans="1:243" s="26" customFormat="1" ht="27.75" customHeight="1">
      <c r="A32" s="19">
        <v>20</v>
      </c>
      <c r="B32" s="25" t="s">
        <v>154</v>
      </c>
      <c r="C32" s="20" t="s">
        <v>69</v>
      </c>
      <c r="D32" s="28">
        <v>600</v>
      </c>
      <c r="E32" s="46" t="s">
        <v>209</v>
      </c>
      <c r="F32" s="28">
        <v>0</v>
      </c>
      <c r="G32" s="29"/>
      <c r="H32" s="29"/>
      <c r="I32" s="21" t="s">
        <v>41</v>
      </c>
      <c r="J32" s="23">
        <f t="shared" si="0"/>
        <v>1</v>
      </c>
      <c r="K32" s="24" t="s">
        <v>65</v>
      </c>
      <c r="L32" s="24" t="s">
        <v>8</v>
      </c>
      <c r="M32" s="42"/>
      <c r="N32" s="30"/>
      <c r="O32" s="30"/>
      <c r="P32" s="31"/>
      <c r="Q32" s="30"/>
      <c r="R32" s="30"/>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44">
        <f t="shared" si="1"/>
        <v>0</v>
      </c>
      <c r="BB32" s="44">
        <f t="shared" si="2"/>
        <v>0</v>
      </c>
      <c r="BC32" s="25" t="str">
        <f t="shared" si="3"/>
        <v>INR Zero Only</v>
      </c>
      <c r="IE32" s="27"/>
      <c r="IF32" s="27"/>
      <c r="IG32" s="27"/>
      <c r="IH32" s="27"/>
      <c r="II32" s="27"/>
    </row>
    <row r="33" spans="1:243" s="26" customFormat="1" ht="27.75" customHeight="1">
      <c r="A33" s="19">
        <v>21</v>
      </c>
      <c r="B33" s="25" t="s">
        <v>155</v>
      </c>
      <c r="C33" s="20" t="s">
        <v>70</v>
      </c>
      <c r="D33" s="28">
        <v>1</v>
      </c>
      <c r="E33" s="46" t="s">
        <v>209</v>
      </c>
      <c r="F33" s="28">
        <v>0</v>
      </c>
      <c r="G33" s="29"/>
      <c r="H33" s="29"/>
      <c r="I33" s="21" t="s">
        <v>41</v>
      </c>
      <c r="J33" s="23">
        <f t="shared" si="0"/>
        <v>1</v>
      </c>
      <c r="K33" s="24" t="s">
        <v>65</v>
      </c>
      <c r="L33" s="24" t="s">
        <v>8</v>
      </c>
      <c r="M33" s="42"/>
      <c r="N33" s="30"/>
      <c r="O33" s="30"/>
      <c r="P33" s="31"/>
      <c r="Q33" s="30"/>
      <c r="R33" s="30"/>
      <c r="S33" s="32"/>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44">
        <f t="shared" si="1"/>
        <v>0</v>
      </c>
      <c r="BB33" s="44">
        <f t="shared" si="2"/>
        <v>0</v>
      </c>
      <c r="BC33" s="25" t="str">
        <f t="shared" si="3"/>
        <v>INR Zero Only</v>
      </c>
      <c r="IE33" s="27"/>
      <c r="IF33" s="27"/>
      <c r="IG33" s="27"/>
      <c r="IH33" s="27"/>
      <c r="II33" s="27"/>
    </row>
    <row r="34" spans="1:243" s="26" customFormat="1" ht="27.75" customHeight="1">
      <c r="A34" s="19">
        <v>22</v>
      </c>
      <c r="B34" s="25" t="s">
        <v>260</v>
      </c>
      <c r="C34" s="20" t="s">
        <v>71</v>
      </c>
      <c r="D34" s="28">
        <v>50</v>
      </c>
      <c r="E34" s="46" t="s">
        <v>261</v>
      </c>
      <c r="F34" s="28">
        <v>0</v>
      </c>
      <c r="G34" s="29"/>
      <c r="H34" s="29"/>
      <c r="I34" s="21" t="s">
        <v>41</v>
      </c>
      <c r="J34" s="23">
        <f t="shared" si="0"/>
        <v>1</v>
      </c>
      <c r="K34" s="24" t="s">
        <v>65</v>
      </c>
      <c r="L34" s="24" t="s">
        <v>8</v>
      </c>
      <c r="M34" s="42"/>
      <c r="N34" s="30"/>
      <c r="O34" s="30"/>
      <c r="P34" s="31"/>
      <c r="Q34" s="30"/>
      <c r="R34" s="30"/>
      <c r="S34" s="32"/>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44">
        <f t="shared" si="1"/>
        <v>0</v>
      </c>
      <c r="BB34" s="44">
        <f t="shared" si="2"/>
        <v>0</v>
      </c>
      <c r="BC34" s="25" t="str">
        <f t="shared" si="3"/>
        <v>INR Zero Only</v>
      </c>
      <c r="IE34" s="27"/>
      <c r="IF34" s="27"/>
      <c r="IG34" s="27"/>
      <c r="IH34" s="27"/>
      <c r="II34" s="27"/>
    </row>
    <row r="35" spans="1:243" s="26" customFormat="1" ht="27.75" customHeight="1">
      <c r="A35" s="19">
        <v>23</v>
      </c>
      <c r="B35" s="25" t="s">
        <v>156</v>
      </c>
      <c r="C35" s="20" t="s">
        <v>72</v>
      </c>
      <c r="D35" s="28">
        <v>10</v>
      </c>
      <c r="E35" s="46" t="s">
        <v>208</v>
      </c>
      <c r="F35" s="28">
        <v>0</v>
      </c>
      <c r="G35" s="29"/>
      <c r="H35" s="29"/>
      <c r="I35" s="21" t="s">
        <v>41</v>
      </c>
      <c r="J35" s="23">
        <f t="shared" si="0"/>
        <v>1</v>
      </c>
      <c r="K35" s="24" t="s">
        <v>65</v>
      </c>
      <c r="L35" s="24" t="s">
        <v>8</v>
      </c>
      <c r="M35" s="42"/>
      <c r="N35" s="30"/>
      <c r="O35" s="30"/>
      <c r="P35" s="31"/>
      <c r="Q35" s="30"/>
      <c r="R35" s="30"/>
      <c r="S35" s="32"/>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44">
        <f t="shared" si="1"/>
        <v>0</v>
      </c>
      <c r="BB35" s="44">
        <f t="shared" si="2"/>
        <v>0</v>
      </c>
      <c r="BC35" s="25" t="str">
        <f t="shared" si="3"/>
        <v>INR Zero Only</v>
      </c>
      <c r="IE35" s="27"/>
      <c r="IF35" s="27"/>
      <c r="IG35" s="27"/>
      <c r="IH35" s="27"/>
      <c r="II35" s="27"/>
    </row>
    <row r="36" spans="1:243" s="26" customFormat="1" ht="27.75" customHeight="1">
      <c r="A36" s="19">
        <v>24</v>
      </c>
      <c r="B36" s="25" t="s">
        <v>157</v>
      </c>
      <c r="C36" s="20" t="s">
        <v>73</v>
      </c>
      <c r="D36" s="28">
        <v>2</v>
      </c>
      <c r="E36" s="46" t="s">
        <v>40</v>
      </c>
      <c r="F36" s="28">
        <v>0</v>
      </c>
      <c r="G36" s="29"/>
      <c r="H36" s="29"/>
      <c r="I36" s="21" t="s">
        <v>41</v>
      </c>
      <c r="J36" s="23">
        <f t="shared" si="0"/>
        <v>1</v>
      </c>
      <c r="K36" s="24" t="s">
        <v>65</v>
      </c>
      <c r="L36" s="24" t="s">
        <v>8</v>
      </c>
      <c r="M36" s="42"/>
      <c r="N36" s="30"/>
      <c r="O36" s="30"/>
      <c r="P36" s="31"/>
      <c r="Q36" s="30"/>
      <c r="R36" s="30"/>
      <c r="S36" s="32"/>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44">
        <f t="shared" si="1"/>
        <v>0</v>
      </c>
      <c r="BB36" s="44">
        <f t="shared" si="2"/>
        <v>0</v>
      </c>
      <c r="BC36" s="25" t="str">
        <f t="shared" si="3"/>
        <v>INR Zero Only</v>
      </c>
      <c r="IE36" s="27"/>
      <c r="IF36" s="27"/>
      <c r="IG36" s="27"/>
      <c r="IH36" s="27"/>
      <c r="II36" s="27"/>
    </row>
    <row r="37" spans="1:243" s="26" customFormat="1" ht="27.75" customHeight="1">
      <c r="A37" s="19">
        <v>25</v>
      </c>
      <c r="B37" s="25" t="s">
        <v>158</v>
      </c>
      <c r="C37" s="20" t="s">
        <v>74</v>
      </c>
      <c r="D37" s="28">
        <v>2</v>
      </c>
      <c r="E37" s="46" t="s">
        <v>40</v>
      </c>
      <c r="F37" s="28">
        <v>0</v>
      </c>
      <c r="G37" s="29"/>
      <c r="H37" s="29"/>
      <c r="I37" s="21" t="s">
        <v>41</v>
      </c>
      <c r="J37" s="23">
        <f t="shared" si="0"/>
        <v>1</v>
      </c>
      <c r="K37" s="24" t="s">
        <v>65</v>
      </c>
      <c r="L37" s="24" t="s">
        <v>8</v>
      </c>
      <c r="M37" s="42"/>
      <c r="N37" s="30"/>
      <c r="O37" s="30"/>
      <c r="P37" s="31"/>
      <c r="Q37" s="30"/>
      <c r="R37" s="30"/>
      <c r="S37" s="32"/>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44">
        <f t="shared" si="1"/>
        <v>0</v>
      </c>
      <c r="BB37" s="44">
        <f t="shared" si="2"/>
        <v>0</v>
      </c>
      <c r="BC37" s="25" t="str">
        <f t="shared" si="3"/>
        <v>INR Zero Only</v>
      </c>
      <c r="IE37" s="27"/>
      <c r="IF37" s="27"/>
      <c r="IG37" s="27"/>
      <c r="IH37" s="27"/>
      <c r="II37" s="27"/>
    </row>
    <row r="38" spans="1:243" s="26" customFormat="1" ht="27.75" customHeight="1">
      <c r="A38" s="19">
        <v>26</v>
      </c>
      <c r="B38" s="25" t="s">
        <v>159</v>
      </c>
      <c r="C38" s="20" t="s">
        <v>75</v>
      </c>
      <c r="D38" s="28">
        <v>2</v>
      </c>
      <c r="E38" s="46" t="s">
        <v>40</v>
      </c>
      <c r="F38" s="28">
        <v>0</v>
      </c>
      <c r="G38" s="29"/>
      <c r="H38" s="29"/>
      <c r="I38" s="21" t="s">
        <v>41</v>
      </c>
      <c r="J38" s="23">
        <f t="shared" si="0"/>
        <v>1</v>
      </c>
      <c r="K38" s="24" t="s">
        <v>65</v>
      </c>
      <c r="L38" s="24" t="s">
        <v>8</v>
      </c>
      <c r="M38" s="42"/>
      <c r="N38" s="30"/>
      <c r="O38" s="30"/>
      <c r="P38" s="31"/>
      <c r="Q38" s="30"/>
      <c r="R38" s="30"/>
      <c r="S38" s="32"/>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44">
        <f t="shared" si="1"/>
        <v>0</v>
      </c>
      <c r="BB38" s="44">
        <f t="shared" si="2"/>
        <v>0</v>
      </c>
      <c r="BC38" s="25" t="str">
        <f t="shared" si="3"/>
        <v>INR Zero Only</v>
      </c>
      <c r="IE38" s="27"/>
      <c r="IF38" s="27"/>
      <c r="IG38" s="27"/>
      <c r="IH38" s="27"/>
      <c r="II38" s="27"/>
    </row>
    <row r="39" spans="1:243" s="26" customFormat="1" ht="27.75" customHeight="1">
      <c r="A39" s="19">
        <v>27</v>
      </c>
      <c r="B39" s="25" t="s">
        <v>160</v>
      </c>
      <c r="C39" s="20" t="s">
        <v>76</v>
      </c>
      <c r="D39" s="28">
        <v>10</v>
      </c>
      <c r="E39" s="46" t="s">
        <v>40</v>
      </c>
      <c r="F39" s="28">
        <v>0</v>
      </c>
      <c r="G39" s="29"/>
      <c r="H39" s="29"/>
      <c r="I39" s="21" t="s">
        <v>41</v>
      </c>
      <c r="J39" s="23">
        <f t="shared" si="0"/>
        <v>1</v>
      </c>
      <c r="K39" s="24" t="s">
        <v>65</v>
      </c>
      <c r="L39" s="24" t="s">
        <v>8</v>
      </c>
      <c r="M39" s="42"/>
      <c r="N39" s="30"/>
      <c r="O39" s="30"/>
      <c r="P39" s="31"/>
      <c r="Q39" s="30"/>
      <c r="R39" s="30"/>
      <c r="S39" s="32"/>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44">
        <f t="shared" si="1"/>
        <v>0</v>
      </c>
      <c r="BB39" s="44">
        <f t="shared" si="2"/>
        <v>0</v>
      </c>
      <c r="BC39" s="25" t="str">
        <f t="shared" si="3"/>
        <v>INR Zero Only</v>
      </c>
      <c r="IE39" s="27"/>
      <c r="IF39" s="27"/>
      <c r="IG39" s="27"/>
      <c r="IH39" s="27"/>
      <c r="II39" s="27"/>
    </row>
    <row r="40" spans="1:243" s="26" customFormat="1" ht="27.75" customHeight="1">
      <c r="A40" s="19">
        <v>28</v>
      </c>
      <c r="B40" s="25" t="s">
        <v>161</v>
      </c>
      <c r="C40" s="20" t="s">
        <v>77</v>
      </c>
      <c r="D40" s="28">
        <v>40</v>
      </c>
      <c r="E40" s="46" t="s">
        <v>40</v>
      </c>
      <c r="F40" s="28">
        <v>0</v>
      </c>
      <c r="G40" s="29"/>
      <c r="H40" s="29"/>
      <c r="I40" s="21" t="s">
        <v>41</v>
      </c>
      <c r="J40" s="23">
        <f t="shared" si="0"/>
        <v>1</v>
      </c>
      <c r="K40" s="24" t="s">
        <v>65</v>
      </c>
      <c r="L40" s="24" t="s">
        <v>8</v>
      </c>
      <c r="M40" s="42"/>
      <c r="N40" s="30"/>
      <c r="O40" s="30"/>
      <c r="P40" s="31"/>
      <c r="Q40" s="30"/>
      <c r="R40" s="30"/>
      <c r="S40" s="32"/>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44">
        <f t="shared" si="1"/>
        <v>0</v>
      </c>
      <c r="BB40" s="44">
        <f t="shared" si="2"/>
        <v>0</v>
      </c>
      <c r="BC40" s="25" t="str">
        <f t="shared" si="3"/>
        <v>INR Zero Only</v>
      </c>
      <c r="IE40" s="27"/>
      <c r="IF40" s="27"/>
      <c r="IG40" s="27"/>
      <c r="IH40" s="27"/>
      <c r="II40" s="27"/>
    </row>
    <row r="41" spans="1:243" s="26" customFormat="1" ht="27.75" customHeight="1">
      <c r="A41" s="19">
        <v>29</v>
      </c>
      <c r="B41" s="25" t="s">
        <v>162</v>
      </c>
      <c r="C41" s="20" t="s">
        <v>78</v>
      </c>
      <c r="D41" s="28">
        <v>20</v>
      </c>
      <c r="E41" s="46" t="s">
        <v>40</v>
      </c>
      <c r="F41" s="28">
        <v>0</v>
      </c>
      <c r="G41" s="29"/>
      <c r="H41" s="29"/>
      <c r="I41" s="21" t="s">
        <v>41</v>
      </c>
      <c r="J41" s="23">
        <f t="shared" si="0"/>
        <v>1</v>
      </c>
      <c r="K41" s="24" t="s">
        <v>65</v>
      </c>
      <c r="L41" s="24" t="s">
        <v>8</v>
      </c>
      <c r="M41" s="42"/>
      <c r="N41" s="30"/>
      <c r="O41" s="30"/>
      <c r="P41" s="31"/>
      <c r="Q41" s="30"/>
      <c r="R41" s="30"/>
      <c r="S41" s="32"/>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44">
        <f t="shared" si="1"/>
        <v>0</v>
      </c>
      <c r="BB41" s="44">
        <f t="shared" si="2"/>
        <v>0</v>
      </c>
      <c r="BC41" s="25" t="str">
        <f t="shared" si="3"/>
        <v>INR Zero Only</v>
      </c>
      <c r="IE41" s="27"/>
      <c r="IF41" s="27"/>
      <c r="IG41" s="27"/>
      <c r="IH41" s="27"/>
      <c r="II41" s="27"/>
    </row>
    <row r="42" spans="1:243" s="26" customFormat="1" ht="27.75" customHeight="1">
      <c r="A42" s="19">
        <v>30</v>
      </c>
      <c r="B42" s="25" t="s">
        <v>163</v>
      </c>
      <c r="C42" s="20" t="s">
        <v>83</v>
      </c>
      <c r="D42" s="28">
        <v>200</v>
      </c>
      <c r="E42" s="46" t="s">
        <v>40</v>
      </c>
      <c r="F42" s="28">
        <v>0</v>
      </c>
      <c r="G42" s="29"/>
      <c r="H42" s="29"/>
      <c r="I42" s="21" t="s">
        <v>41</v>
      </c>
      <c r="J42" s="23">
        <f t="shared" si="0"/>
        <v>1</v>
      </c>
      <c r="K42" s="24" t="s">
        <v>65</v>
      </c>
      <c r="L42" s="24" t="s">
        <v>8</v>
      </c>
      <c r="M42" s="42"/>
      <c r="N42" s="30"/>
      <c r="O42" s="30"/>
      <c r="P42" s="31"/>
      <c r="Q42" s="30"/>
      <c r="R42" s="30"/>
      <c r="S42" s="32"/>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44">
        <f t="shared" si="1"/>
        <v>0</v>
      </c>
      <c r="BB42" s="44">
        <f t="shared" si="2"/>
        <v>0</v>
      </c>
      <c r="BC42" s="25" t="str">
        <f t="shared" si="3"/>
        <v>INR Zero Only</v>
      </c>
      <c r="IE42" s="27">
        <v>1.02</v>
      </c>
      <c r="IF42" s="27" t="s">
        <v>44</v>
      </c>
      <c r="IG42" s="27" t="s">
        <v>45</v>
      </c>
      <c r="IH42" s="27">
        <v>213</v>
      </c>
      <c r="II42" s="27" t="s">
        <v>40</v>
      </c>
    </row>
    <row r="43" spans="1:243" s="26" customFormat="1" ht="27.75" customHeight="1">
      <c r="A43" s="19">
        <v>31</v>
      </c>
      <c r="B43" s="25" t="s">
        <v>226</v>
      </c>
      <c r="C43" s="20" t="s">
        <v>84</v>
      </c>
      <c r="D43" s="28">
        <v>35</v>
      </c>
      <c r="E43" s="46" t="s">
        <v>40</v>
      </c>
      <c r="F43" s="28">
        <v>0</v>
      </c>
      <c r="G43" s="29"/>
      <c r="H43" s="29"/>
      <c r="I43" s="21" t="s">
        <v>41</v>
      </c>
      <c r="J43" s="23">
        <f t="shared" si="0"/>
        <v>1</v>
      </c>
      <c r="K43" s="24" t="s">
        <v>65</v>
      </c>
      <c r="L43" s="24" t="s">
        <v>8</v>
      </c>
      <c r="M43" s="42"/>
      <c r="N43" s="30"/>
      <c r="O43" s="30"/>
      <c r="P43" s="31"/>
      <c r="Q43" s="30"/>
      <c r="R43" s="30"/>
      <c r="S43" s="32"/>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44">
        <f t="shared" si="1"/>
        <v>0</v>
      </c>
      <c r="BB43" s="44">
        <f t="shared" si="2"/>
        <v>0</v>
      </c>
      <c r="BC43" s="25" t="str">
        <f t="shared" si="3"/>
        <v>INR Zero Only</v>
      </c>
      <c r="IE43" s="27">
        <v>2</v>
      </c>
      <c r="IF43" s="27" t="s">
        <v>37</v>
      </c>
      <c r="IG43" s="27" t="s">
        <v>47</v>
      </c>
      <c r="IH43" s="27">
        <v>10</v>
      </c>
      <c r="II43" s="27" t="s">
        <v>40</v>
      </c>
    </row>
    <row r="44" spans="1:243" s="26" customFormat="1" ht="27.75" customHeight="1">
      <c r="A44" s="19">
        <v>32</v>
      </c>
      <c r="B44" s="25" t="s">
        <v>164</v>
      </c>
      <c r="C44" s="20" t="s">
        <v>85</v>
      </c>
      <c r="D44" s="28">
        <v>2400</v>
      </c>
      <c r="E44" s="46" t="s">
        <v>40</v>
      </c>
      <c r="F44" s="28">
        <v>0</v>
      </c>
      <c r="G44" s="29"/>
      <c r="H44" s="29"/>
      <c r="I44" s="21" t="s">
        <v>41</v>
      </c>
      <c r="J44" s="23">
        <f t="shared" si="0"/>
        <v>1</v>
      </c>
      <c r="K44" s="24" t="s">
        <v>65</v>
      </c>
      <c r="L44" s="24" t="s">
        <v>8</v>
      </c>
      <c r="M44" s="42"/>
      <c r="N44" s="30"/>
      <c r="O44" s="30"/>
      <c r="P44" s="31"/>
      <c r="Q44" s="30"/>
      <c r="R44" s="30"/>
      <c r="S44" s="32"/>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44">
        <f t="shared" si="1"/>
        <v>0</v>
      </c>
      <c r="BB44" s="44">
        <f t="shared" si="2"/>
        <v>0</v>
      </c>
      <c r="BC44" s="25" t="str">
        <f t="shared" si="3"/>
        <v>INR Zero Only</v>
      </c>
      <c r="IE44" s="27">
        <v>3</v>
      </c>
      <c r="IF44" s="27" t="s">
        <v>49</v>
      </c>
      <c r="IG44" s="27" t="s">
        <v>50</v>
      </c>
      <c r="IH44" s="27">
        <v>10</v>
      </c>
      <c r="II44" s="27" t="s">
        <v>40</v>
      </c>
    </row>
    <row r="45" spans="1:243" s="26" customFormat="1" ht="27.75" customHeight="1">
      <c r="A45" s="19">
        <v>33</v>
      </c>
      <c r="B45" s="25" t="s">
        <v>165</v>
      </c>
      <c r="C45" s="20" t="s">
        <v>86</v>
      </c>
      <c r="D45" s="28">
        <v>200</v>
      </c>
      <c r="E45" s="46" t="s">
        <v>40</v>
      </c>
      <c r="F45" s="28">
        <v>0</v>
      </c>
      <c r="G45" s="29"/>
      <c r="H45" s="29"/>
      <c r="I45" s="21" t="s">
        <v>41</v>
      </c>
      <c r="J45" s="23">
        <f t="shared" si="0"/>
        <v>1</v>
      </c>
      <c r="K45" s="24" t="s">
        <v>65</v>
      </c>
      <c r="L45" s="24" t="s">
        <v>8</v>
      </c>
      <c r="M45" s="42"/>
      <c r="N45" s="30"/>
      <c r="O45" s="30"/>
      <c r="P45" s="31"/>
      <c r="Q45" s="30"/>
      <c r="R45" s="30"/>
      <c r="S45" s="32"/>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44">
        <f t="shared" si="1"/>
        <v>0</v>
      </c>
      <c r="BB45" s="44">
        <f t="shared" si="2"/>
        <v>0</v>
      </c>
      <c r="BC45" s="25" t="str">
        <f t="shared" si="3"/>
        <v>INR Zero Only</v>
      </c>
      <c r="IE45" s="27">
        <v>1.01</v>
      </c>
      <c r="IF45" s="27" t="s">
        <v>42</v>
      </c>
      <c r="IG45" s="27" t="s">
        <v>38</v>
      </c>
      <c r="IH45" s="27">
        <v>123.223</v>
      </c>
      <c r="II45" s="27" t="s">
        <v>40</v>
      </c>
    </row>
    <row r="46" spans="1:243" s="26" customFormat="1" ht="27.75" customHeight="1">
      <c r="A46" s="19">
        <v>34</v>
      </c>
      <c r="B46" s="25" t="s">
        <v>166</v>
      </c>
      <c r="C46" s="20" t="s">
        <v>87</v>
      </c>
      <c r="D46" s="28">
        <v>20</v>
      </c>
      <c r="E46" s="46" t="s">
        <v>40</v>
      </c>
      <c r="F46" s="28">
        <v>0</v>
      </c>
      <c r="G46" s="29"/>
      <c r="H46" s="29"/>
      <c r="I46" s="21" t="s">
        <v>41</v>
      </c>
      <c r="J46" s="23">
        <f t="shared" si="0"/>
        <v>1</v>
      </c>
      <c r="K46" s="24" t="s">
        <v>65</v>
      </c>
      <c r="L46" s="24" t="s">
        <v>8</v>
      </c>
      <c r="M46" s="42"/>
      <c r="N46" s="30"/>
      <c r="O46" s="30"/>
      <c r="P46" s="31"/>
      <c r="Q46" s="30"/>
      <c r="R46" s="30"/>
      <c r="S46" s="32"/>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4"/>
      <c r="AV46" s="33"/>
      <c r="AW46" s="33"/>
      <c r="AX46" s="33"/>
      <c r="AY46" s="33"/>
      <c r="AZ46" s="33"/>
      <c r="BA46" s="44">
        <f t="shared" si="1"/>
        <v>0</v>
      </c>
      <c r="BB46" s="44">
        <f t="shared" si="2"/>
        <v>0</v>
      </c>
      <c r="BC46" s="25" t="str">
        <f t="shared" si="3"/>
        <v>INR Zero Only</v>
      </c>
      <c r="IE46" s="27">
        <v>1.02</v>
      </c>
      <c r="IF46" s="27" t="s">
        <v>44</v>
      </c>
      <c r="IG46" s="27" t="s">
        <v>45</v>
      </c>
      <c r="IH46" s="27">
        <v>213</v>
      </c>
      <c r="II46" s="27" t="s">
        <v>40</v>
      </c>
    </row>
    <row r="47" spans="1:243" s="26" customFormat="1" ht="27.75" customHeight="1">
      <c r="A47" s="19">
        <v>35</v>
      </c>
      <c r="B47" s="35" t="s">
        <v>167</v>
      </c>
      <c r="C47" s="20" t="s">
        <v>88</v>
      </c>
      <c r="D47" s="28">
        <v>36</v>
      </c>
      <c r="E47" s="46" t="s">
        <v>40</v>
      </c>
      <c r="F47" s="28">
        <v>0</v>
      </c>
      <c r="G47" s="29"/>
      <c r="H47" s="29"/>
      <c r="I47" s="21" t="s">
        <v>41</v>
      </c>
      <c r="J47" s="23">
        <f t="shared" si="0"/>
        <v>1</v>
      </c>
      <c r="K47" s="24" t="s">
        <v>65</v>
      </c>
      <c r="L47" s="24" t="s">
        <v>8</v>
      </c>
      <c r="M47" s="42"/>
      <c r="N47" s="30"/>
      <c r="O47" s="30"/>
      <c r="P47" s="31"/>
      <c r="Q47" s="30"/>
      <c r="R47" s="30"/>
      <c r="S47" s="32"/>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44">
        <f t="shared" si="1"/>
        <v>0</v>
      </c>
      <c r="BB47" s="44">
        <f t="shared" si="2"/>
        <v>0</v>
      </c>
      <c r="BC47" s="25" t="str">
        <f t="shared" si="3"/>
        <v>INR Zero Only</v>
      </c>
      <c r="IE47" s="27">
        <v>2</v>
      </c>
      <c r="IF47" s="27" t="s">
        <v>37</v>
      </c>
      <c r="IG47" s="27" t="s">
        <v>47</v>
      </c>
      <c r="IH47" s="27">
        <v>10</v>
      </c>
      <c r="II47" s="27" t="s">
        <v>40</v>
      </c>
    </row>
    <row r="48" spans="1:243" s="26" customFormat="1" ht="27.75" customHeight="1">
      <c r="A48" s="19">
        <v>36</v>
      </c>
      <c r="B48" s="35" t="s">
        <v>168</v>
      </c>
      <c r="C48" s="20" t="s">
        <v>89</v>
      </c>
      <c r="D48" s="28">
        <v>1200</v>
      </c>
      <c r="E48" s="46" t="s">
        <v>40</v>
      </c>
      <c r="F48" s="28">
        <v>0</v>
      </c>
      <c r="G48" s="29"/>
      <c r="H48" s="29"/>
      <c r="I48" s="21" t="s">
        <v>41</v>
      </c>
      <c r="J48" s="23">
        <f t="shared" si="0"/>
        <v>1</v>
      </c>
      <c r="K48" s="24" t="s">
        <v>65</v>
      </c>
      <c r="L48" s="24" t="s">
        <v>8</v>
      </c>
      <c r="M48" s="42"/>
      <c r="N48" s="30"/>
      <c r="O48" s="30"/>
      <c r="P48" s="31"/>
      <c r="Q48" s="30"/>
      <c r="R48" s="30"/>
      <c r="S48" s="32"/>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44">
        <f t="shared" si="1"/>
        <v>0</v>
      </c>
      <c r="BB48" s="44">
        <f t="shared" si="2"/>
        <v>0</v>
      </c>
      <c r="BC48" s="25" t="str">
        <f t="shared" si="3"/>
        <v>INR Zero Only</v>
      </c>
      <c r="IE48" s="27">
        <v>3</v>
      </c>
      <c r="IF48" s="27" t="s">
        <v>49</v>
      </c>
      <c r="IG48" s="27" t="s">
        <v>50</v>
      </c>
      <c r="IH48" s="27">
        <v>10</v>
      </c>
      <c r="II48" s="27" t="s">
        <v>40</v>
      </c>
    </row>
    <row r="49" spans="1:243" s="26" customFormat="1" ht="27.75" customHeight="1">
      <c r="A49" s="19">
        <v>37</v>
      </c>
      <c r="B49" s="25" t="s">
        <v>169</v>
      </c>
      <c r="C49" s="20" t="s">
        <v>90</v>
      </c>
      <c r="D49" s="28">
        <v>140</v>
      </c>
      <c r="E49" s="46" t="s">
        <v>209</v>
      </c>
      <c r="F49" s="28">
        <v>0</v>
      </c>
      <c r="G49" s="29"/>
      <c r="H49" s="29"/>
      <c r="I49" s="21" t="s">
        <v>41</v>
      </c>
      <c r="J49" s="23">
        <f t="shared" si="0"/>
        <v>1</v>
      </c>
      <c r="K49" s="24" t="s">
        <v>65</v>
      </c>
      <c r="L49" s="24" t="s">
        <v>8</v>
      </c>
      <c r="M49" s="42"/>
      <c r="N49" s="30"/>
      <c r="O49" s="30"/>
      <c r="P49" s="31"/>
      <c r="Q49" s="30"/>
      <c r="R49" s="30"/>
      <c r="S49" s="32"/>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44">
        <f t="shared" si="1"/>
        <v>0</v>
      </c>
      <c r="BB49" s="44">
        <f t="shared" si="2"/>
        <v>0</v>
      </c>
      <c r="BC49" s="25" t="str">
        <f t="shared" si="3"/>
        <v>INR Zero Only</v>
      </c>
      <c r="IE49" s="27">
        <v>1.01</v>
      </c>
      <c r="IF49" s="27" t="s">
        <v>42</v>
      </c>
      <c r="IG49" s="27" t="s">
        <v>38</v>
      </c>
      <c r="IH49" s="27">
        <v>123.223</v>
      </c>
      <c r="II49" s="27" t="s">
        <v>40</v>
      </c>
    </row>
    <row r="50" spans="1:243" s="26" customFormat="1" ht="27.75" customHeight="1">
      <c r="A50" s="19">
        <v>38</v>
      </c>
      <c r="B50" s="25" t="s">
        <v>268</v>
      </c>
      <c r="C50" s="20" t="s">
        <v>91</v>
      </c>
      <c r="D50" s="28">
        <v>30</v>
      </c>
      <c r="E50" s="46" t="s">
        <v>40</v>
      </c>
      <c r="F50" s="28">
        <v>0</v>
      </c>
      <c r="G50" s="29"/>
      <c r="H50" s="29"/>
      <c r="I50" s="21" t="s">
        <v>41</v>
      </c>
      <c r="J50" s="23">
        <f t="shared" si="0"/>
        <v>1</v>
      </c>
      <c r="K50" s="24" t="s">
        <v>65</v>
      </c>
      <c r="L50" s="24" t="s">
        <v>8</v>
      </c>
      <c r="M50" s="42"/>
      <c r="N50" s="30"/>
      <c r="O50" s="30"/>
      <c r="P50" s="31"/>
      <c r="Q50" s="30"/>
      <c r="R50" s="30"/>
      <c r="S50" s="32"/>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44">
        <f t="shared" si="1"/>
        <v>0</v>
      </c>
      <c r="BB50" s="44">
        <f t="shared" si="2"/>
        <v>0</v>
      </c>
      <c r="BC50" s="25" t="str">
        <f t="shared" si="3"/>
        <v>INR Zero Only</v>
      </c>
      <c r="IE50" s="27">
        <v>1.02</v>
      </c>
      <c r="IF50" s="27" t="s">
        <v>44</v>
      </c>
      <c r="IG50" s="27" t="s">
        <v>45</v>
      </c>
      <c r="IH50" s="27">
        <v>213</v>
      </c>
      <c r="II50" s="27" t="s">
        <v>40</v>
      </c>
    </row>
    <row r="51" spans="1:243" s="26" customFormat="1" ht="27.75" customHeight="1">
      <c r="A51" s="19">
        <v>39</v>
      </c>
      <c r="B51" s="25" t="s">
        <v>269</v>
      </c>
      <c r="C51" s="20" t="s">
        <v>92</v>
      </c>
      <c r="D51" s="28">
        <v>30</v>
      </c>
      <c r="E51" s="46" t="s">
        <v>40</v>
      </c>
      <c r="F51" s="28">
        <v>0</v>
      </c>
      <c r="G51" s="29"/>
      <c r="H51" s="29"/>
      <c r="I51" s="21" t="s">
        <v>41</v>
      </c>
      <c r="J51" s="23">
        <f t="shared" si="0"/>
        <v>1</v>
      </c>
      <c r="K51" s="24" t="s">
        <v>65</v>
      </c>
      <c r="L51" s="24" t="s">
        <v>8</v>
      </c>
      <c r="M51" s="42"/>
      <c r="N51" s="30"/>
      <c r="O51" s="30"/>
      <c r="P51" s="31"/>
      <c r="Q51" s="30"/>
      <c r="R51" s="30"/>
      <c r="S51" s="32"/>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44">
        <f t="shared" si="1"/>
        <v>0</v>
      </c>
      <c r="BB51" s="44">
        <f t="shared" si="2"/>
        <v>0</v>
      </c>
      <c r="BC51" s="25" t="str">
        <f t="shared" si="3"/>
        <v>INR Zero Only</v>
      </c>
      <c r="IE51" s="27"/>
      <c r="IF51" s="27"/>
      <c r="IG51" s="27"/>
      <c r="IH51" s="27"/>
      <c r="II51" s="27"/>
    </row>
    <row r="52" spans="1:243" s="26" customFormat="1" ht="27.75" customHeight="1">
      <c r="A52" s="19">
        <v>40</v>
      </c>
      <c r="B52" s="25" t="s">
        <v>170</v>
      </c>
      <c r="C52" s="20" t="s">
        <v>93</v>
      </c>
      <c r="D52" s="28">
        <v>350</v>
      </c>
      <c r="E52" s="46" t="s">
        <v>209</v>
      </c>
      <c r="F52" s="28">
        <v>0</v>
      </c>
      <c r="G52" s="29"/>
      <c r="H52" s="29"/>
      <c r="I52" s="21" t="s">
        <v>41</v>
      </c>
      <c r="J52" s="23">
        <f t="shared" si="0"/>
        <v>1</v>
      </c>
      <c r="K52" s="24" t="s">
        <v>65</v>
      </c>
      <c r="L52" s="24" t="s">
        <v>8</v>
      </c>
      <c r="M52" s="42"/>
      <c r="N52" s="30"/>
      <c r="O52" s="30"/>
      <c r="P52" s="31"/>
      <c r="Q52" s="30"/>
      <c r="R52" s="30"/>
      <c r="S52" s="32"/>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44">
        <f t="shared" si="1"/>
        <v>0</v>
      </c>
      <c r="BB52" s="44">
        <f t="shared" si="2"/>
        <v>0</v>
      </c>
      <c r="BC52" s="25" t="str">
        <f t="shared" si="3"/>
        <v>INR Zero Only</v>
      </c>
      <c r="IE52" s="27"/>
      <c r="IF52" s="27"/>
      <c r="IG52" s="27"/>
      <c r="IH52" s="27"/>
      <c r="II52" s="27"/>
    </row>
    <row r="53" spans="1:243" s="26" customFormat="1" ht="27.75" customHeight="1">
      <c r="A53" s="19">
        <v>41</v>
      </c>
      <c r="B53" s="25" t="s">
        <v>171</v>
      </c>
      <c r="C53" s="20" t="s">
        <v>94</v>
      </c>
      <c r="D53" s="28">
        <v>35</v>
      </c>
      <c r="E53" s="46" t="s">
        <v>82</v>
      </c>
      <c r="F53" s="28">
        <v>0</v>
      </c>
      <c r="G53" s="29"/>
      <c r="H53" s="29"/>
      <c r="I53" s="21" t="s">
        <v>41</v>
      </c>
      <c r="J53" s="23">
        <f t="shared" si="0"/>
        <v>1</v>
      </c>
      <c r="K53" s="24" t="s">
        <v>65</v>
      </c>
      <c r="L53" s="24" t="s">
        <v>8</v>
      </c>
      <c r="M53" s="42"/>
      <c r="N53" s="30"/>
      <c r="O53" s="30"/>
      <c r="P53" s="31"/>
      <c r="Q53" s="30"/>
      <c r="R53" s="30"/>
      <c r="S53" s="32"/>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44">
        <f t="shared" si="1"/>
        <v>0</v>
      </c>
      <c r="BB53" s="44">
        <f t="shared" si="2"/>
        <v>0</v>
      </c>
      <c r="BC53" s="25" t="str">
        <f t="shared" si="3"/>
        <v>INR Zero Only</v>
      </c>
      <c r="IE53" s="27"/>
      <c r="IF53" s="27"/>
      <c r="IG53" s="27"/>
      <c r="IH53" s="27"/>
      <c r="II53" s="27"/>
    </row>
    <row r="54" spans="1:243" s="26" customFormat="1" ht="27.75" customHeight="1">
      <c r="A54" s="19">
        <v>42</v>
      </c>
      <c r="B54" s="25" t="s">
        <v>172</v>
      </c>
      <c r="C54" s="20" t="s">
        <v>95</v>
      </c>
      <c r="D54" s="28">
        <v>24</v>
      </c>
      <c r="E54" s="46" t="s">
        <v>82</v>
      </c>
      <c r="F54" s="28">
        <v>0</v>
      </c>
      <c r="G54" s="29"/>
      <c r="H54" s="29"/>
      <c r="I54" s="21" t="s">
        <v>41</v>
      </c>
      <c r="J54" s="23">
        <f t="shared" si="0"/>
        <v>1</v>
      </c>
      <c r="K54" s="24" t="s">
        <v>65</v>
      </c>
      <c r="L54" s="24" t="s">
        <v>8</v>
      </c>
      <c r="M54" s="42"/>
      <c r="N54" s="30"/>
      <c r="O54" s="30"/>
      <c r="P54" s="31"/>
      <c r="Q54" s="30"/>
      <c r="R54" s="30"/>
      <c r="S54" s="32"/>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44">
        <f t="shared" si="1"/>
        <v>0</v>
      </c>
      <c r="BB54" s="44">
        <f t="shared" si="2"/>
        <v>0</v>
      </c>
      <c r="BC54" s="25" t="str">
        <f t="shared" si="3"/>
        <v>INR Zero Only</v>
      </c>
      <c r="IE54" s="27"/>
      <c r="IF54" s="27"/>
      <c r="IG54" s="27"/>
      <c r="IH54" s="27"/>
      <c r="II54" s="27"/>
    </row>
    <row r="55" spans="1:243" s="26" customFormat="1" ht="27.75" customHeight="1">
      <c r="A55" s="19">
        <v>43</v>
      </c>
      <c r="B55" s="25" t="s">
        <v>173</v>
      </c>
      <c r="C55" s="20" t="s">
        <v>96</v>
      </c>
      <c r="D55" s="28">
        <v>2</v>
      </c>
      <c r="E55" s="46" t="s">
        <v>40</v>
      </c>
      <c r="F55" s="28">
        <v>0</v>
      </c>
      <c r="G55" s="29"/>
      <c r="H55" s="29"/>
      <c r="I55" s="21" t="s">
        <v>41</v>
      </c>
      <c r="J55" s="23">
        <f t="shared" si="0"/>
        <v>1</v>
      </c>
      <c r="K55" s="24" t="s">
        <v>65</v>
      </c>
      <c r="L55" s="24" t="s">
        <v>8</v>
      </c>
      <c r="M55" s="42"/>
      <c r="N55" s="30"/>
      <c r="O55" s="30"/>
      <c r="P55" s="31"/>
      <c r="Q55" s="30"/>
      <c r="R55" s="30"/>
      <c r="S55" s="32"/>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44">
        <f t="shared" si="1"/>
        <v>0</v>
      </c>
      <c r="BB55" s="44">
        <f t="shared" si="2"/>
        <v>0</v>
      </c>
      <c r="BC55" s="25" t="str">
        <f t="shared" si="3"/>
        <v>INR Zero Only</v>
      </c>
      <c r="IE55" s="27"/>
      <c r="IF55" s="27"/>
      <c r="IG55" s="27"/>
      <c r="IH55" s="27"/>
      <c r="II55" s="27"/>
    </row>
    <row r="56" spans="1:243" s="26" customFormat="1" ht="27.75" customHeight="1">
      <c r="A56" s="19">
        <v>44</v>
      </c>
      <c r="B56" s="25" t="s">
        <v>174</v>
      </c>
      <c r="C56" s="20" t="s">
        <v>97</v>
      </c>
      <c r="D56" s="28">
        <v>600</v>
      </c>
      <c r="E56" s="46" t="s">
        <v>209</v>
      </c>
      <c r="F56" s="28">
        <v>0</v>
      </c>
      <c r="G56" s="29"/>
      <c r="H56" s="29"/>
      <c r="I56" s="21" t="s">
        <v>41</v>
      </c>
      <c r="J56" s="23">
        <f t="shared" si="0"/>
        <v>1</v>
      </c>
      <c r="K56" s="24" t="s">
        <v>65</v>
      </c>
      <c r="L56" s="24" t="s">
        <v>8</v>
      </c>
      <c r="M56" s="42"/>
      <c r="N56" s="30"/>
      <c r="O56" s="30"/>
      <c r="P56" s="31"/>
      <c r="Q56" s="30"/>
      <c r="R56" s="30"/>
      <c r="S56" s="32"/>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44">
        <f t="shared" si="1"/>
        <v>0</v>
      </c>
      <c r="BB56" s="44">
        <f t="shared" si="2"/>
        <v>0</v>
      </c>
      <c r="BC56" s="25" t="str">
        <f t="shared" si="3"/>
        <v>INR Zero Only</v>
      </c>
      <c r="IE56" s="27"/>
      <c r="IF56" s="27"/>
      <c r="IG56" s="27"/>
      <c r="IH56" s="27"/>
      <c r="II56" s="27"/>
    </row>
    <row r="57" spans="1:243" s="26" customFormat="1" ht="27.75" customHeight="1">
      <c r="A57" s="19">
        <v>45</v>
      </c>
      <c r="B57" s="25" t="s">
        <v>175</v>
      </c>
      <c r="C57" s="20" t="s">
        <v>98</v>
      </c>
      <c r="D57" s="28">
        <v>12</v>
      </c>
      <c r="E57" s="46" t="s">
        <v>209</v>
      </c>
      <c r="F57" s="28">
        <v>0</v>
      </c>
      <c r="G57" s="29"/>
      <c r="H57" s="29"/>
      <c r="I57" s="21" t="s">
        <v>41</v>
      </c>
      <c r="J57" s="23">
        <f t="shared" si="0"/>
        <v>1</v>
      </c>
      <c r="K57" s="24" t="s">
        <v>65</v>
      </c>
      <c r="L57" s="24" t="s">
        <v>8</v>
      </c>
      <c r="M57" s="42"/>
      <c r="N57" s="30"/>
      <c r="O57" s="30"/>
      <c r="P57" s="31"/>
      <c r="Q57" s="30"/>
      <c r="R57" s="30"/>
      <c r="S57" s="32"/>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44">
        <f t="shared" si="1"/>
        <v>0</v>
      </c>
      <c r="BB57" s="44">
        <f t="shared" si="2"/>
        <v>0</v>
      </c>
      <c r="BC57" s="25" t="str">
        <f t="shared" si="3"/>
        <v>INR Zero Only</v>
      </c>
      <c r="IE57" s="27"/>
      <c r="IF57" s="27"/>
      <c r="IG57" s="27"/>
      <c r="IH57" s="27"/>
      <c r="II57" s="27"/>
    </row>
    <row r="58" spans="1:243" s="26" customFormat="1" ht="27.75" customHeight="1">
      <c r="A58" s="19">
        <v>46</v>
      </c>
      <c r="B58" s="25" t="s">
        <v>176</v>
      </c>
      <c r="C58" s="20" t="s">
        <v>99</v>
      </c>
      <c r="D58" s="28">
        <v>10</v>
      </c>
      <c r="E58" s="46" t="s">
        <v>40</v>
      </c>
      <c r="F58" s="28">
        <v>0</v>
      </c>
      <c r="G58" s="29"/>
      <c r="H58" s="29"/>
      <c r="I58" s="21" t="s">
        <v>41</v>
      </c>
      <c r="J58" s="23">
        <f t="shared" si="0"/>
        <v>1</v>
      </c>
      <c r="K58" s="24" t="s">
        <v>65</v>
      </c>
      <c r="L58" s="24" t="s">
        <v>8</v>
      </c>
      <c r="M58" s="42"/>
      <c r="N58" s="30"/>
      <c r="O58" s="30"/>
      <c r="P58" s="31"/>
      <c r="Q58" s="30"/>
      <c r="R58" s="30"/>
      <c r="S58" s="32"/>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44">
        <f t="shared" si="1"/>
        <v>0</v>
      </c>
      <c r="BB58" s="44">
        <f t="shared" si="2"/>
        <v>0</v>
      </c>
      <c r="BC58" s="25" t="str">
        <f t="shared" si="3"/>
        <v>INR Zero Only</v>
      </c>
      <c r="IE58" s="27"/>
      <c r="IF58" s="27"/>
      <c r="IG58" s="27"/>
      <c r="IH58" s="27"/>
      <c r="II58" s="27"/>
    </row>
    <row r="59" spans="1:243" s="26" customFormat="1" ht="27.75" customHeight="1">
      <c r="A59" s="19">
        <v>47</v>
      </c>
      <c r="B59" s="25" t="s">
        <v>177</v>
      </c>
      <c r="C59" s="20" t="s">
        <v>100</v>
      </c>
      <c r="D59" s="28">
        <v>60</v>
      </c>
      <c r="E59" s="46" t="s">
        <v>40</v>
      </c>
      <c r="F59" s="28">
        <v>0</v>
      </c>
      <c r="G59" s="29"/>
      <c r="H59" s="29"/>
      <c r="I59" s="21" t="s">
        <v>41</v>
      </c>
      <c r="J59" s="23">
        <f t="shared" si="0"/>
        <v>1</v>
      </c>
      <c r="K59" s="24" t="s">
        <v>65</v>
      </c>
      <c r="L59" s="24" t="s">
        <v>8</v>
      </c>
      <c r="M59" s="42"/>
      <c r="N59" s="30"/>
      <c r="O59" s="30"/>
      <c r="P59" s="31"/>
      <c r="Q59" s="30"/>
      <c r="R59" s="30"/>
      <c r="S59" s="32"/>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44">
        <f t="shared" si="1"/>
        <v>0</v>
      </c>
      <c r="BB59" s="44">
        <f t="shared" si="2"/>
        <v>0</v>
      </c>
      <c r="BC59" s="25" t="str">
        <f t="shared" si="3"/>
        <v>INR Zero Only</v>
      </c>
      <c r="IE59" s="27"/>
      <c r="IF59" s="27"/>
      <c r="IG59" s="27"/>
      <c r="IH59" s="27"/>
      <c r="II59" s="27"/>
    </row>
    <row r="60" spans="1:243" s="26" customFormat="1" ht="27.75" customHeight="1">
      <c r="A60" s="19">
        <v>48</v>
      </c>
      <c r="B60" s="25" t="s">
        <v>178</v>
      </c>
      <c r="C60" s="20" t="s">
        <v>101</v>
      </c>
      <c r="D60" s="28">
        <v>10</v>
      </c>
      <c r="E60" s="46" t="s">
        <v>40</v>
      </c>
      <c r="F60" s="28">
        <v>0</v>
      </c>
      <c r="G60" s="29"/>
      <c r="H60" s="29"/>
      <c r="I60" s="21" t="s">
        <v>41</v>
      </c>
      <c r="J60" s="23">
        <f t="shared" si="0"/>
        <v>1</v>
      </c>
      <c r="K60" s="24" t="s">
        <v>65</v>
      </c>
      <c r="L60" s="24" t="s">
        <v>8</v>
      </c>
      <c r="M60" s="42"/>
      <c r="N60" s="30"/>
      <c r="O60" s="30"/>
      <c r="P60" s="31"/>
      <c r="Q60" s="30"/>
      <c r="R60" s="30"/>
      <c r="S60" s="32"/>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44">
        <f t="shared" si="1"/>
        <v>0</v>
      </c>
      <c r="BB60" s="44">
        <f t="shared" si="2"/>
        <v>0</v>
      </c>
      <c r="BC60" s="25" t="str">
        <f t="shared" si="3"/>
        <v>INR Zero Only</v>
      </c>
      <c r="IE60" s="27"/>
      <c r="IF60" s="27"/>
      <c r="IG60" s="27"/>
      <c r="IH60" s="27"/>
      <c r="II60" s="27"/>
    </row>
    <row r="61" spans="1:243" s="26" customFormat="1" ht="27.75" customHeight="1">
      <c r="A61" s="19">
        <v>49</v>
      </c>
      <c r="B61" s="25" t="s">
        <v>179</v>
      </c>
      <c r="C61" s="20" t="s">
        <v>102</v>
      </c>
      <c r="D61" s="28">
        <v>36</v>
      </c>
      <c r="E61" s="46" t="s">
        <v>40</v>
      </c>
      <c r="F61" s="28">
        <v>0</v>
      </c>
      <c r="G61" s="29"/>
      <c r="H61" s="29"/>
      <c r="I61" s="21" t="s">
        <v>41</v>
      </c>
      <c r="J61" s="23">
        <f t="shared" si="0"/>
        <v>1</v>
      </c>
      <c r="K61" s="24" t="s">
        <v>65</v>
      </c>
      <c r="L61" s="24" t="s">
        <v>8</v>
      </c>
      <c r="M61" s="42"/>
      <c r="N61" s="30"/>
      <c r="O61" s="30"/>
      <c r="P61" s="31"/>
      <c r="Q61" s="30"/>
      <c r="R61" s="30"/>
      <c r="S61" s="32"/>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44">
        <f t="shared" si="1"/>
        <v>0</v>
      </c>
      <c r="BB61" s="44">
        <f t="shared" si="2"/>
        <v>0</v>
      </c>
      <c r="BC61" s="25" t="str">
        <f t="shared" si="3"/>
        <v>INR Zero Only</v>
      </c>
      <c r="IE61" s="27"/>
      <c r="IF61" s="27"/>
      <c r="IG61" s="27"/>
      <c r="IH61" s="27"/>
      <c r="II61" s="27"/>
    </row>
    <row r="62" spans="1:243" s="26" customFormat="1" ht="27.75" customHeight="1">
      <c r="A62" s="19">
        <v>50</v>
      </c>
      <c r="B62" s="25" t="s">
        <v>180</v>
      </c>
      <c r="C62" s="20" t="s">
        <v>103</v>
      </c>
      <c r="D62" s="28">
        <v>100</v>
      </c>
      <c r="E62" s="46" t="s">
        <v>40</v>
      </c>
      <c r="F62" s="28">
        <v>0</v>
      </c>
      <c r="G62" s="29"/>
      <c r="H62" s="29"/>
      <c r="I62" s="21" t="s">
        <v>41</v>
      </c>
      <c r="J62" s="23">
        <f t="shared" si="0"/>
        <v>1</v>
      </c>
      <c r="K62" s="24" t="s">
        <v>65</v>
      </c>
      <c r="L62" s="24" t="s">
        <v>8</v>
      </c>
      <c r="M62" s="42"/>
      <c r="N62" s="30"/>
      <c r="O62" s="30"/>
      <c r="P62" s="31"/>
      <c r="Q62" s="30"/>
      <c r="R62" s="30"/>
      <c r="S62" s="32"/>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44">
        <f t="shared" si="1"/>
        <v>0</v>
      </c>
      <c r="BB62" s="44">
        <f t="shared" si="2"/>
        <v>0</v>
      </c>
      <c r="BC62" s="25" t="str">
        <f t="shared" si="3"/>
        <v>INR Zero Only</v>
      </c>
      <c r="IE62" s="27"/>
      <c r="IF62" s="27"/>
      <c r="IG62" s="27"/>
      <c r="IH62" s="27"/>
      <c r="II62" s="27"/>
    </row>
    <row r="63" spans="1:243" s="26" customFormat="1" ht="27.75" customHeight="1">
      <c r="A63" s="19">
        <v>51</v>
      </c>
      <c r="B63" s="25" t="s">
        <v>181</v>
      </c>
      <c r="C63" s="20" t="s">
        <v>104</v>
      </c>
      <c r="D63" s="28">
        <v>18</v>
      </c>
      <c r="E63" s="46" t="s">
        <v>40</v>
      </c>
      <c r="F63" s="28">
        <v>0</v>
      </c>
      <c r="G63" s="29"/>
      <c r="H63" s="29"/>
      <c r="I63" s="21" t="s">
        <v>41</v>
      </c>
      <c r="J63" s="23">
        <f t="shared" si="0"/>
        <v>1</v>
      </c>
      <c r="K63" s="24" t="s">
        <v>65</v>
      </c>
      <c r="L63" s="24" t="s">
        <v>8</v>
      </c>
      <c r="M63" s="42"/>
      <c r="N63" s="30"/>
      <c r="O63" s="30"/>
      <c r="P63" s="31"/>
      <c r="Q63" s="30"/>
      <c r="R63" s="30"/>
      <c r="S63" s="32"/>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44">
        <f t="shared" si="1"/>
        <v>0</v>
      </c>
      <c r="BB63" s="44">
        <f t="shared" si="2"/>
        <v>0</v>
      </c>
      <c r="BC63" s="25" t="str">
        <f t="shared" si="3"/>
        <v>INR Zero Only</v>
      </c>
      <c r="IE63" s="27"/>
      <c r="IF63" s="27"/>
      <c r="IG63" s="27"/>
      <c r="IH63" s="27"/>
      <c r="II63" s="27"/>
    </row>
    <row r="64" spans="1:243" s="26" customFormat="1" ht="27.75" customHeight="1">
      <c r="A64" s="19">
        <v>52</v>
      </c>
      <c r="B64" s="25" t="s">
        <v>182</v>
      </c>
      <c r="C64" s="20" t="s">
        <v>105</v>
      </c>
      <c r="D64" s="28">
        <v>150</v>
      </c>
      <c r="E64" s="46" t="s">
        <v>40</v>
      </c>
      <c r="F64" s="28">
        <v>0</v>
      </c>
      <c r="G64" s="29"/>
      <c r="H64" s="29"/>
      <c r="I64" s="21" t="s">
        <v>41</v>
      </c>
      <c r="J64" s="23">
        <f t="shared" si="0"/>
        <v>1</v>
      </c>
      <c r="K64" s="24" t="s">
        <v>65</v>
      </c>
      <c r="L64" s="24" t="s">
        <v>8</v>
      </c>
      <c r="M64" s="42"/>
      <c r="N64" s="30"/>
      <c r="O64" s="30"/>
      <c r="P64" s="31"/>
      <c r="Q64" s="30"/>
      <c r="R64" s="30"/>
      <c r="S64" s="32"/>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44">
        <f t="shared" si="1"/>
        <v>0</v>
      </c>
      <c r="BB64" s="44">
        <f t="shared" si="2"/>
        <v>0</v>
      </c>
      <c r="BC64" s="25" t="str">
        <f t="shared" si="3"/>
        <v>INR Zero Only</v>
      </c>
      <c r="IE64" s="27"/>
      <c r="IF64" s="27"/>
      <c r="IG64" s="27"/>
      <c r="IH64" s="27"/>
      <c r="II64" s="27"/>
    </row>
    <row r="65" spans="1:243" s="26" customFormat="1" ht="27.75" customHeight="1">
      <c r="A65" s="19">
        <v>53</v>
      </c>
      <c r="B65" s="25" t="s">
        <v>183</v>
      </c>
      <c r="C65" s="20" t="s">
        <v>106</v>
      </c>
      <c r="D65" s="28">
        <v>36</v>
      </c>
      <c r="E65" s="46" t="s">
        <v>40</v>
      </c>
      <c r="F65" s="28">
        <v>0</v>
      </c>
      <c r="G65" s="29"/>
      <c r="H65" s="29"/>
      <c r="I65" s="21" t="s">
        <v>41</v>
      </c>
      <c r="J65" s="23">
        <f t="shared" si="0"/>
        <v>1</v>
      </c>
      <c r="K65" s="24" t="s">
        <v>65</v>
      </c>
      <c r="L65" s="24" t="s">
        <v>8</v>
      </c>
      <c r="M65" s="42"/>
      <c r="N65" s="30"/>
      <c r="O65" s="30"/>
      <c r="P65" s="31"/>
      <c r="Q65" s="30"/>
      <c r="R65" s="30"/>
      <c r="S65" s="32"/>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44">
        <f t="shared" si="1"/>
        <v>0</v>
      </c>
      <c r="BB65" s="44">
        <f t="shared" si="2"/>
        <v>0</v>
      </c>
      <c r="BC65" s="25" t="str">
        <f t="shared" si="3"/>
        <v>INR Zero Only</v>
      </c>
      <c r="IE65" s="27"/>
      <c r="IF65" s="27"/>
      <c r="IG65" s="27"/>
      <c r="IH65" s="27"/>
      <c r="II65" s="27"/>
    </row>
    <row r="66" spans="1:243" s="26" customFormat="1" ht="27.75" customHeight="1">
      <c r="A66" s="19">
        <v>54</v>
      </c>
      <c r="B66" s="25" t="s">
        <v>184</v>
      </c>
      <c r="C66" s="20" t="s">
        <v>107</v>
      </c>
      <c r="D66" s="28">
        <v>5</v>
      </c>
      <c r="E66" s="46" t="s">
        <v>40</v>
      </c>
      <c r="F66" s="28">
        <v>0</v>
      </c>
      <c r="G66" s="29"/>
      <c r="H66" s="29"/>
      <c r="I66" s="21" t="s">
        <v>41</v>
      </c>
      <c r="J66" s="23">
        <f t="shared" si="0"/>
        <v>1</v>
      </c>
      <c r="K66" s="24" t="s">
        <v>65</v>
      </c>
      <c r="L66" s="24" t="s">
        <v>8</v>
      </c>
      <c r="M66" s="42"/>
      <c r="N66" s="30"/>
      <c r="O66" s="30"/>
      <c r="P66" s="31"/>
      <c r="Q66" s="30"/>
      <c r="R66" s="30"/>
      <c r="S66" s="32"/>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44">
        <f t="shared" si="1"/>
        <v>0</v>
      </c>
      <c r="BB66" s="44">
        <f t="shared" si="2"/>
        <v>0</v>
      </c>
      <c r="BC66" s="25" t="str">
        <f t="shared" si="3"/>
        <v>INR Zero Only</v>
      </c>
      <c r="IE66" s="27"/>
      <c r="IF66" s="27"/>
      <c r="IG66" s="27"/>
      <c r="IH66" s="27"/>
      <c r="II66" s="27"/>
    </row>
    <row r="67" spans="1:243" s="26" customFormat="1" ht="27.75" customHeight="1">
      <c r="A67" s="19">
        <v>55</v>
      </c>
      <c r="B67" s="25" t="s">
        <v>185</v>
      </c>
      <c r="C67" s="20" t="s">
        <v>108</v>
      </c>
      <c r="D67" s="28">
        <v>12</v>
      </c>
      <c r="E67" s="46" t="s">
        <v>210</v>
      </c>
      <c r="F67" s="28">
        <v>0</v>
      </c>
      <c r="G67" s="29"/>
      <c r="H67" s="29"/>
      <c r="I67" s="21" t="s">
        <v>41</v>
      </c>
      <c r="J67" s="23">
        <f t="shared" si="0"/>
        <v>1</v>
      </c>
      <c r="K67" s="24" t="s">
        <v>65</v>
      </c>
      <c r="L67" s="24" t="s">
        <v>8</v>
      </c>
      <c r="M67" s="42"/>
      <c r="N67" s="30"/>
      <c r="O67" s="30"/>
      <c r="P67" s="31"/>
      <c r="Q67" s="30"/>
      <c r="R67" s="30"/>
      <c r="S67" s="32"/>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44">
        <f t="shared" si="1"/>
        <v>0</v>
      </c>
      <c r="BB67" s="44">
        <f t="shared" si="2"/>
        <v>0</v>
      </c>
      <c r="BC67" s="25" t="str">
        <f t="shared" si="3"/>
        <v>INR Zero Only</v>
      </c>
      <c r="IE67" s="27"/>
      <c r="IF67" s="27"/>
      <c r="IG67" s="27"/>
      <c r="IH67" s="27"/>
      <c r="II67" s="27"/>
    </row>
    <row r="68" spans="1:243" s="26" customFormat="1" ht="30.75" customHeight="1">
      <c r="A68" s="19">
        <v>56</v>
      </c>
      <c r="B68" s="25" t="s">
        <v>186</v>
      </c>
      <c r="C68" s="20" t="s">
        <v>109</v>
      </c>
      <c r="D68" s="28">
        <v>150</v>
      </c>
      <c r="E68" s="46" t="s">
        <v>82</v>
      </c>
      <c r="F68" s="28">
        <v>0</v>
      </c>
      <c r="G68" s="29"/>
      <c r="H68" s="29"/>
      <c r="I68" s="21" t="s">
        <v>41</v>
      </c>
      <c r="J68" s="23">
        <f t="shared" si="0"/>
        <v>1</v>
      </c>
      <c r="K68" s="24" t="s">
        <v>65</v>
      </c>
      <c r="L68" s="24" t="s">
        <v>8</v>
      </c>
      <c r="M68" s="42"/>
      <c r="N68" s="30"/>
      <c r="O68" s="30"/>
      <c r="P68" s="31"/>
      <c r="Q68" s="30"/>
      <c r="R68" s="30"/>
      <c r="S68" s="32"/>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44">
        <f t="shared" si="1"/>
        <v>0</v>
      </c>
      <c r="BB68" s="44">
        <f t="shared" si="2"/>
        <v>0</v>
      </c>
      <c r="BC68" s="25" t="str">
        <f t="shared" si="3"/>
        <v>INR Zero Only</v>
      </c>
      <c r="IE68" s="27"/>
      <c r="IF68" s="27"/>
      <c r="IG68" s="27"/>
      <c r="IH68" s="27"/>
      <c r="II68" s="27"/>
    </row>
    <row r="69" spans="1:243" s="26" customFormat="1" ht="27.75" customHeight="1">
      <c r="A69" s="19">
        <v>57</v>
      </c>
      <c r="B69" s="25" t="s">
        <v>187</v>
      </c>
      <c r="C69" s="20" t="s">
        <v>110</v>
      </c>
      <c r="D69" s="28">
        <v>100</v>
      </c>
      <c r="E69" s="46" t="s">
        <v>82</v>
      </c>
      <c r="F69" s="28">
        <v>0</v>
      </c>
      <c r="G69" s="29"/>
      <c r="H69" s="29"/>
      <c r="I69" s="21" t="s">
        <v>41</v>
      </c>
      <c r="J69" s="23">
        <f t="shared" si="0"/>
        <v>1</v>
      </c>
      <c r="K69" s="24" t="s">
        <v>65</v>
      </c>
      <c r="L69" s="24" t="s">
        <v>8</v>
      </c>
      <c r="M69" s="42"/>
      <c r="N69" s="30"/>
      <c r="O69" s="30"/>
      <c r="P69" s="31"/>
      <c r="Q69" s="30"/>
      <c r="R69" s="30"/>
      <c r="S69" s="32"/>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44">
        <f t="shared" si="1"/>
        <v>0</v>
      </c>
      <c r="BB69" s="44">
        <f t="shared" si="2"/>
        <v>0</v>
      </c>
      <c r="BC69" s="25" t="str">
        <f t="shared" si="3"/>
        <v>INR Zero Only</v>
      </c>
      <c r="IE69" s="27"/>
      <c r="IF69" s="27"/>
      <c r="IG69" s="27"/>
      <c r="IH69" s="27"/>
      <c r="II69" s="27"/>
    </row>
    <row r="70" spans="1:243" s="26" customFormat="1" ht="27.75" customHeight="1">
      <c r="A70" s="19">
        <v>58</v>
      </c>
      <c r="B70" s="25" t="s">
        <v>188</v>
      </c>
      <c r="C70" s="20" t="s">
        <v>111</v>
      </c>
      <c r="D70" s="28">
        <v>2</v>
      </c>
      <c r="E70" s="46" t="s">
        <v>40</v>
      </c>
      <c r="F70" s="28">
        <v>0</v>
      </c>
      <c r="G70" s="29"/>
      <c r="H70" s="29"/>
      <c r="I70" s="21" t="s">
        <v>41</v>
      </c>
      <c r="J70" s="23">
        <f t="shared" si="0"/>
        <v>1</v>
      </c>
      <c r="K70" s="24" t="s">
        <v>65</v>
      </c>
      <c r="L70" s="24" t="s">
        <v>8</v>
      </c>
      <c r="M70" s="42"/>
      <c r="N70" s="30"/>
      <c r="O70" s="30"/>
      <c r="P70" s="31"/>
      <c r="Q70" s="30"/>
      <c r="R70" s="30"/>
      <c r="S70" s="32"/>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44">
        <f t="shared" si="1"/>
        <v>0</v>
      </c>
      <c r="BB70" s="44">
        <f t="shared" si="2"/>
        <v>0</v>
      </c>
      <c r="BC70" s="25" t="str">
        <f t="shared" si="3"/>
        <v>INR Zero Only</v>
      </c>
      <c r="IE70" s="27">
        <v>2</v>
      </c>
      <c r="IF70" s="27" t="s">
        <v>37</v>
      </c>
      <c r="IG70" s="27" t="s">
        <v>47</v>
      </c>
      <c r="IH70" s="27">
        <v>10</v>
      </c>
      <c r="II70" s="27" t="s">
        <v>40</v>
      </c>
    </row>
    <row r="71" spans="1:243" s="26" customFormat="1" ht="27.75" customHeight="1">
      <c r="A71" s="19">
        <v>59</v>
      </c>
      <c r="B71" s="25" t="s">
        <v>272</v>
      </c>
      <c r="C71" s="20" t="s">
        <v>112</v>
      </c>
      <c r="D71" s="28">
        <v>24000</v>
      </c>
      <c r="E71" s="46" t="s">
        <v>40</v>
      </c>
      <c r="F71" s="28">
        <v>0</v>
      </c>
      <c r="G71" s="29"/>
      <c r="H71" s="29"/>
      <c r="I71" s="21" t="s">
        <v>41</v>
      </c>
      <c r="J71" s="23">
        <f t="shared" si="0"/>
        <v>1</v>
      </c>
      <c r="K71" s="24" t="s">
        <v>65</v>
      </c>
      <c r="L71" s="24" t="s">
        <v>8</v>
      </c>
      <c r="M71" s="42"/>
      <c r="N71" s="30"/>
      <c r="O71" s="30"/>
      <c r="P71" s="31"/>
      <c r="Q71" s="30"/>
      <c r="R71" s="30"/>
      <c r="S71" s="32"/>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44">
        <f t="shared" si="1"/>
        <v>0</v>
      </c>
      <c r="BB71" s="44">
        <f t="shared" si="2"/>
        <v>0</v>
      </c>
      <c r="BC71" s="25" t="str">
        <f t="shared" si="3"/>
        <v>INR Zero Only</v>
      </c>
      <c r="IE71" s="27">
        <v>3</v>
      </c>
      <c r="IF71" s="27" t="s">
        <v>49</v>
      </c>
      <c r="IG71" s="27" t="s">
        <v>50</v>
      </c>
      <c r="IH71" s="27">
        <v>10</v>
      </c>
      <c r="II71" s="27" t="s">
        <v>40</v>
      </c>
    </row>
    <row r="72" spans="1:243" s="26" customFormat="1" ht="27.75" customHeight="1">
      <c r="A72" s="19">
        <v>60</v>
      </c>
      <c r="B72" s="25" t="s">
        <v>212</v>
      </c>
      <c r="C72" s="20" t="s">
        <v>113</v>
      </c>
      <c r="D72" s="28">
        <v>50</v>
      </c>
      <c r="E72" s="46" t="s">
        <v>211</v>
      </c>
      <c r="F72" s="28">
        <v>0</v>
      </c>
      <c r="G72" s="29"/>
      <c r="H72" s="29"/>
      <c r="I72" s="21" t="s">
        <v>41</v>
      </c>
      <c r="J72" s="23">
        <f t="shared" si="0"/>
        <v>1</v>
      </c>
      <c r="K72" s="24" t="s">
        <v>65</v>
      </c>
      <c r="L72" s="24" t="s">
        <v>8</v>
      </c>
      <c r="M72" s="42"/>
      <c r="N72" s="30"/>
      <c r="O72" s="30"/>
      <c r="P72" s="31"/>
      <c r="Q72" s="30"/>
      <c r="R72" s="30"/>
      <c r="S72" s="32"/>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44">
        <f t="shared" si="1"/>
        <v>0</v>
      </c>
      <c r="BB72" s="44">
        <f t="shared" si="2"/>
        <v>0</v>
      </c>
      <c r="BC72" s="25" t="str">
        <f t="shared" si="3"/>
        <v>INR Zero Only</v>
      </c>
      <c r="IE72" s="27">
        <v>1.01</v>
      </c>
      <c r="IF72" s="27" t="s">
        <v>42</v>
      </c>
      <c r="IG72" s="27" t="s">
        <v>38</v>
      </c>
      <c r="IH72" s="27">
        <v>123.223</v>
      </c>
      <c r="II72" s="27" t="s">
        <v>40</v>
      </c>
    </row>
    <row r="73" spans="1:243" s="26" customFormat="1" ht="27.75" customHeight="1">
      <c r="A73" s="19">
        <v>61</v>
      </c>
      <c r="B73" s="25" t="s">
        <v>189</v>
      </c>
      <c r="C73" s="20" t="s">
        <v>114</v>
      </c>
      <c r="D73" s="28">
        <v>6</v>
      </c>
      <c r="E73" s="46" t="s">
        <v>209</v>
      </c>
      <c r="F73" s="28">
        <v>0</v>
      </c>
      <c r="G73" s="29"/>
      <c r="H73" s="29"/>
      <c r="I73" s="21" t="s">
        <v>41</v>
      </c>
      <c r="J73" s="23">
        <f t="shared" si="0"/>
        <v>1</v>
      </c>
      <c r="K73" s="24" t="s">
        <v>65</v>
      </c>
      <c r="L73" s="24" t="s">
        <v>8</v>
      </c>
      <c r="M73" s="42"/>
      <c r="N73" s="30"/>
      <c r="O73" s="30"/>
      <c r="P73" s="31"/>
      <c r="Q73" s="30"/>
      <c r="R73" s="30"/>
      <c r="S73" s="32"/>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4"/>
      <c r="AV73" s="33"/>
      <c r="AW73" s="33"/>
      <c r="AX73" s="33"/>
      <c r="AY73" s="33"/>
      <c r="AZ73" s="33"/>
      <c r="BA73" s="44">
        <f t="shared" si="1"/>
        <v>0</v>
      </c>
      <c r="BB73" s="44">
        <f t="shared" si="2"/>
        <v>0</v>
      </c>
      <c r="BC73" s="25" t="str">
        <f t="shared" si="3"/>
        <v>INR Zero Only</v>
      </c>
      <c r="IE73" s="27">
        <v>1.02</v>
      </c>
      <c r="IF73" s="27" t="s">
        <v>44</v>
      </c>
      <c r="IG73" s="27" t="s">
        <v>45</v>
      </c>
      <c r="IH73" s="27">
        <v>213</v>
      </c>
      <c r="II73" s="27" t="s">
        <v>40</v>
      </c>
    </row>
    <row r="74" spans="1:243" s="26" customFormat="1" ht="27.75" customHeight="1">
      <c r="A74" s="19">
        <v>62</v>
      </c>
      <c r="B74" s="35" t="s">
        <v>190</v>
      </c>
      <c r="C74" s="20" t="s">
        <v>115</v>
      </c>
      <c r="D74" s="28">
        <v>20</v>
      </c>
      <c r="E74" s="46" t="s">
        <v>40</v>
      </c>
      <c r="F74" s="28">
        <v>0</v>
      </c>
      <c r="G74" s="29"/>
      <c r="H74" s="29"/>
      <c r="I74" s="21" t="s">
        <v>41</v>
      </c>
      <c r="J74" s="23">
        <f t="shared" si="0"/>
        <v>1</v>
      </c>
      <c r="K74" s="24" t="s">
        <v>65</v>
      </c>
      <c r="L74" s="24" t="s">
        <v>8</v>
      </c>
      <c r="M74" s="42"/>
      <c r="N74" s="30"/>
      <c r="O74" s="30"/>
      <c r="P74" s="31"/>
      <c r="Q74" s="30"/>
      <c r="R74" s="30"/>
      <c r="S74" s="32"/>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44">
        <f t="shared" si="1"/>
        <v>0</v>
      </c>
      <c r="BB74" s="44">
        <f t="shared" si="2"/>
        <v>0</v>
      </c>
      <c r="BC74" s="25" t="str">
        <f t="shared" si="3"/>
        <v>INR Zero Only</v>
      </c>
      <c r="IE74" s="27">
        <v>2</v>
      </c>
      <c r="IF74" s="27" t="s">
        <v>37</v>
      </c>
      <c r="IG74" s="27" t="s">
        <v>47</v>
      </c>
      <c r="IH74" s="27">
        <v>10</v>
      </c>
      <c r="II74" s="27" t="s">
        <v>40</v>
      </c>
    </row>
    <row r="75" spans="1:243" s="26" customFormat="1" ht="27.75" customHeight="1">
      <c r="A75" s="19">
        <v>63</v>
      </c>
      <c r="B75" s="35" t="s">
        <v>191</v>
      </c>
      <c r="C75" s="20" t="s">
        <v>116</v>
      </c>
      <c r="D75" s="28">
        <v>6</v>
      </c>
      <c r="E75" s="46" t="s">
        <v>210</v>
      </c>
      <c r="F75" s="28">
        <v>0</v>
      </c>
      <c r="G75" s="29"/>
      <c r="H75" s="29"/>
      <c r="I75" s="21" t="s">
        <v>41</v>
      </c>
      <c r="J75" s="23">
        <f t="shared" si="0"/>
        <v>1</v>
      </c>
      <c r="K75" s="24" t="s">
        <v>65</v>
      </c>
      <c r="L75" s="24" t="s">
        <v>8</v>
      </c>
      <c r="M75" s="42"/>
      <c r="N75" s="30"/>
      <c r="O75" s="30"/>
      <c r="P75" s="31"/>
      <c r="Q75" s="30"/>
      <c r="R75" s="30"/>
      <c r="S75" s="32"/>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44">
        <f t="shared" si="1"/>
        <v>0</v>
      </c>
      <c r="BB75" s="44">
        <f t="shared" si="2"/>
        <v>0</v>
      </c>
      <c r="BC75" s="25" t="str">
        <f t="shared" si="3"/>
        <v>INR Zero Only</v>
      </c>
      <c r="IE75" s="27">
        <v>3</v>
      </c>
      <c r="IF75" s="27" t="s">
        <v>49</v>
      </c>
      <c r="IG75" s="27" t="s">
        <v>50</v>
      </c>
      <c r="IH75" s="27">
        <v>10</v>
      </c>
      <c r="II75" s="27" t="s">
        <v>40</v>
      </c>
    </row>
    <row r="76" spans="1:243" s="26" customFormat="1" ht="27.75" customHeight="1">
      <c r="A76" s="19">
        <v>64</v>
      </c>
      <c r="B76" s="25" t="s">
        <v>273</v>
      </c>
      <c r="C76" s="20" t="s">
        <v>117</v>
      </c>
      <c r="D76" s="28">
        <v>150</v>
      </c>
      <c r="E76" s="46" t="s">
        <v>40</v>
      </c>
      <c r="F76" s="28">
        <v>0</v>
      </c>
      <c r="G76" s="29"/>
      <c r="H76" s="29"/>
      <c r="I76" s="21" t="s">
        <v>41</v>
      </c>
      <c r="J76" s="23">
        <f t="shared" si="0"/>
        <v>1</v>
      </c>
      <c r="K76" s="24" t="s">
        <v>65</v>
      </c>
      <c r="L76" s="24" t="s">
        <v>8</v>
      </c>
      <c r="M76" s="42"/>
      <c r="N76" s="30"/>
      <c r="O76" s="30"/>
      <c r="P76" s="31"/>
      <c r="Q76" s="30"/>
      <c r="R76" s="30"/>
      <c r="S76" s="32"/>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44">
        <f t="shared" si="1"/>
        <v>0</v>
      </c>
      <c r="BB76" s="44">
        <f t="shared" si="2"/>
        <v>0</v>
      </c>
      <c r="BC76" s="25" t="str">
        <f t="shared" si="3"/>
        <v>INR Zero Only</v>
      </c>
      <c r="IE76" s="27">
        <v>1.01</v>
      </c>
      <c r="IF76" s="27" t="s">
        <v>42</v>
      </c>
      <c r="IG76" s="27" t="s">
        <v>38</v>
      </c>
      <c r="IH76" s="27">
        <v>123.223</v>
      </c>
      <c r="II76" s="27" t="s">
        <v>40</v>
      </c>
    </row>
    <row r="77" spans="1:243" s="26" customFormat="1" ht="27.75" customHeight="1">
      <c r="A77" s="19">
        <v>65</v>
      </c>
      <c r="B77" s="25" t="s">
        <v>192</v>
      </c>
      <c r="C77" s="20" t="s">
        <v>118</v>
      </c>
      <c r="D77" s="28">
        <v>2</v>
      </c>
      <c r="E77" s="46" t="s">
        <v>209</v>
      </c>
      <c r="F77" s="28">
        <v>0</v>
      </c>
      <c r="G77" s="29"/>
      <c r="H77" s="29"/>
      <c r="I77" s="21" t="s">
        <v>41</v>
      </c>
      <c r="J77" s="23">
        <f t="shared" si="0"/>
        <v>1</v>
      </c>
      <c r="K77" s="24" t="s">
        <v>65</v>
      </c>
      <c r="L77" s="24" t="s">
        <v>8</v>
      </c>
      <c r="M77" s="42"/>
      <c r="N77" s="30"/>
      <c r="O77" s="30"/>
      <c r="P77" s="31"/>
      <c r="Q77" s="30"/>
      <c r="R77" s="30"/>
      <c r="S77" s="32"/>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44">
        <f t="shared" si="1"/>
        <v>0</v>
      </c>
      <c r="BB77" s="44">
        <f t="shared" si="2"/>
        <v>0</v>
      </c>
      <c r="BC77" s="25" t="str">
        <f t="shared" si="3"/>
        <v>INR Zero Only</v>
      </c>
      <c r="IE77" s="27">
        <v>1.02</v>
      </c>
      <c r="IF77" s="27" t="s">
        <v>44</v>
      </c>
      <c r="IG77" s="27" t="s">
        <v>45</v>
      </c>
      <c r="IH77" s="27">
        <v>213</v>
      </c>
      <c r="II77" s="27" t="s">
        <v>40</v>
      </c>
    </row>
    <row r="78" spans="1:243" s="26" customFormat="1" ht="27.75" customHeight="1">
      <c r="A78" s="19">
        <v>66</v>
      </c>
      <c r="B78" s="25" t="s">
        <v>193</v>
      </c>
      <c r="C78" s="20" t="s">
        <v>119</v>
      </c>
      <c r="D78" s="28">
        <v>2</v>
      </c>
      <c r="E78" s="46" t="s">
        <v>82</v>
      </c>
      <c r="F78" s="28">
        <v>0</v>
      </c>
      <c r="G78" s="29"/>
      <c r="H78" s="29"/>
      <c r="I78" s="21" t="s">
        <v>41</v>
      </c>
      <c r="J78" s="23">
        <f t="shared" si="0"/>
        <v>1</v>
      </c>
      <c r="K78" s="24" t="s">
        <v>65</v>
      </c>
      <c r="L78" s="24" t="s">
        <v>8</v>
      </c>
      <c r="M78" s="42"/>
      <c r="N78" s="30"/>
      <c r="O78" s="30"/>
      <c r="P78" s="31"/>
      <c r="Q78" s="30"/>
      <c r="R78" s="30"/>
      <c r="S78" s="32"/>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44">
        <f t="shared" si="1"/>
        <v>0</v>
      </c>
      <c r="BB78" s="44">
        <f t="shared" si="2"/>
        <v>0</v>
      </c>
      <c r="BC78" s="25" t="str">
        <f t="shared" si="3"/>
        <v>INR Zero Only</v>
      </c>
      <c r="IE78" s="27"/>
      <c r="IF78" s="27"/>
      <c r="IG78" s="27"/>
      <c r="IH78" s="27"/>
      <c r="II78" s="27"/>
    </row>
    <row r="79" spans="1:243" s="26" customFormat="1" ht="27.75" customHeight="1">
      <c r="A79" s="19">
        <v>67</v>
      </c>
      <c r="B79" s="25" t="s">
        <v>194</v>
      </c>
      <c r="C79" s="20" t="s">
        <v>120</v>
      </c>
      <c r="D79" s="28">
        <v>6</v>
      </c>
      <c r="E79" s="46" t="s">
        <v>209</v>
      </c>
      <c r="F79" s="28">
        <v>0</v>
      </c>
      <c r="G79" s="29"/>
      <c r="H79" s="29"/>
      <c r="I79" s="21" t="s">
        <v>41</v>
      </c>
      <c r="J79" s="23">
        <f t="shared" si="0"/>
        <v>1</v>
      </c>
      <c r="K79" s="24" t="s">
        <v>65</v>
      </c>
      <c r="L79" s="24" t="s">
        <v>8</v>
      </c>
      <c r="M79" s="42"/>
      <c r="N79" s="30"/>
      <c r="O79" s="30"/>
      <c r="P79" s="31"/>
      <c r="Q79" s="30"/>
      <c r="R79" s="30"/>
      <c r="S79" s="32"/>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44">
        <f aca="true" t="shared" si="4" ref="BA79:BA115">total_amount_ba($B$2,$D$2,D79,F79,J79,K79,M79)</f>
        <v>0</v>
      </c>
      <c r="BB79" s="44">
        <f aca="true" t="shared" si="5" ref="BB79:BB115">BA79+SUM(N79:AZ79)</f>
        <v>0</v>
      </c>
      <c r="BC79" s="25" t="str">
        <f>SpellNumber(L79,BB79)</f>
        <v>INR Zero Only</v>
      </c>
      <c r="IE79" s="27"/>
      <c r="IF79" s="27"/>
      <c r="IG79" s="27"/>
      <c r="IH79" s="27"/>
      <c r="II79" s="27"/>
    </row>
    <row r="80" spans="1:243" s="26" customFormat="1" ht="27.75" customHeight="1">
      <c r="A80" s="19">
        <v>68</v>
      </c>
      <c r="B80" s="25" t="s">
        <v>195</v>
      </c>
      <c r="C80" s="20" t="s">
        <v>121</v>
      </c>
      <c r="D80" s="28">
        <v>120</v>
      </c>
      <c r="E80" s="46" t="s">
        <v>40</v>
      </c>
      <c r="F80" s="28">
        <v>0</v>
      </c>
      <c r="G80" s="29"/>
      <c r="H80" s="29"/>
      <c r="I80" s="21" t="s">
        <v>41</v>
      </c>
      <c r="J80" s="23">
        <f t="shared" si="0"/>
        <v>1</v>
      </c>
      <c r="K80" s="24" t="s">
        <v>65</v>
      </c>
      <c r="L80" s="24" t="s">
        <v>8</v>
      </c>
      <c r="M80" s="42"/>
      <c r="N80" s="30"/>
      <c r="O80" s="30"/>
      <c r="P80" s="31"/>
      <c r="Q80" s="30"/>
      <c r="R80" s="30"/>
      <c r="S80" s="32"/>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44">
        <f t="shared" si="4"/>
        <v>0</v>
      </c>
      <c r="BB80" s="44">
        <f t="shared" si="5"/>
        <v>0</v>
      </c>
      <c r="BC80" s="25" t="str">
        <f>SpellNumber(L80,BB80)</f>
        <v>INR Zero Only</v>
      </c>
      <c r="IE80" s="27"/>
      <c r="IF80" s="27"/>
      <c r="IG80" s="27"/>
      <c r="IH80" s="27"/>
      <c r="II80" s="27"/>
    </row>
    <row r="81" spans="1:243" s="26" customFormat="1" ht="27.75" customHeight="1">
      <c r="A81" s="19">
        <v>69</v>
      </c>
      <c r="B81" s="25" t="s">
        <v>196</v>
      </c>
      <c r="C81" s="20" t="s">
        <v>122</v>
      </c>
      <c r="D81" s="28">
        <v>6</v>
      </c>
      <c r="E81" s="46" t="s">
        <v>40</v>
      </c>
      <c r="F81" s="28">
        <v>0</v>
      </c>
      <c r="G81" s="29"/>
      <c r="H81" s="29"/>
      <c r="I81" s="21" t="s">
        <v>41</v>
      </c>
      <c r="J81" s="23">
        <f t="shared" si="0"/>
        <v>1</v>
      </c>
      <c r="K81" s="24" t="s">
        <v>65</v>
      </c>
      <c r="L81" s="24" t="s">
        <v>8</v>
      </c>
      <c r="M81" s="42"/>
      <c r="N81" s="30"/>
      <c r="O81" s="30"/>
      <c r="P81" s="31"/>
      <c r="Q81" s="30"/>
      <c r="R81" s="30"/>
      <c r="S81" s="32"/>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44">
        <f t="shared" si="4"/>
        <v>0</v>
      </c>
      <c r="BB81" s="44">
        <f t="shared" si="5"/>
        <v>0</v>
      </c>
      <c r="BC81" s="25" t="str">
        <f>SpellNumber(L81,BB81)</f>
        <v>INR Zero Only</v>
      </c>
      <c r="IE81" s="27"/>
      <c r="IF81" s="27"/>
      <c r="IG81" s="27"/>
      <c r="IH81" s="27"/>
      <c r="II81" s="27"/>
    </row>
    <row r="82" spans="1:243" s="26" customFormat="1" ht="27.75" customHeight="1">
      <c r="A82" s="19">
        <v>70</v>
      </c>
      <c r="B82" s="25" t="s">
        <v>197</v>
      </c>
      <c r="C82" s="20" t="s">
        <v>123</v>
      </c>
      <c r="D82" s="28">
        <v>12</v>
      </c>
      <c r="E82" s="46" t="s">
        <v>40</v>
      </c>
      <c r="F82" s="28">
        <v>0</v>
      </c>
      <c r="G82" s="29"/>
      <c r="H82" s="29"/>
      <c r="I82" s="21" t="s">
        <v>41</v>
      </c>
      <c r="J82" s="23">
        <f t="shared" si="0"/>
        <v>1</v>
      </c>
      <c r="K82" s="24" t="s">
        <v>65</v>
      </c>
      <c r="L82" s="24" t="s">
        <v>8</v>
      </c>
      <c r="M82" s="42"/>
      <c r="N82" s="30"/>
      <c r="O82" s="30"/>
      <c r="P82" s="31"/>
      <c r="Q82" s="30"/>
      <c r="R82" s="30"/>
      <c r="S82" s="32"/>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44">
        <f t="shared" si="4"/>
        <v>0</v>
      </c>
      <c r="BB82" s="44">
        <f t="shared" si="5"/>
        <v>0</v>
      </c>
      <c r="BC82" s="25" t="str">
        <f>SpellNumber(L82,BB82)</f>
        <v>INR Zero Only</v>
      </c>
      <c r="IE82" s="27"/>
      <c r="IF82" s="27"/>
      <c r="IG82" s="27"/>
      <c r="IH82" s="27"/>
      <c r="II82" s="27"/>
    </row>
    <row r="83" spans="1:243" s="26" customFormat="1" ht="27.75" customHeight="1">
      <c r="A83" s="19">
        <v>71</v>
      </c>
      <c r="B83" s="25" t="s">
        <v>198</v>
      </c>
      <c r="C83" s="20" t="s">
        <v>124</v>
      </c>
      <c r="D83" s="28">
        <v>3</v>
      </c>
      <c r="E83" s="46" t="s">
        <v>40</v>
      </c>
      <c r="F83" s="28">
        <v>0</v>
      </c>
      <c r="G83" s="29"/>
      <c r="H83" s="29"/>
      <c r="I83" s="21" t="s">
        <v>41</v>
      </c>
      <c r="J83" s="23">
        <f t="shared" si="0"/>
        <v>1</v>
      </c>
      <c r="K83" s="24" t="s">
        <v>65</v>
      </c>
      <c r="L83" s="24" t="s">
        <v>8</v>
      </c>
      <c r="M83" s="42"/>
      <c r="N83" s="30"/>
      <c r="O83" s="30"/>
      <c r="P83" s="31"/>
      <c r="Q83" s="30"/>
      <c r="R83" s="30"/>
      <c r="S83" s="32"/>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44">
        <f t="shared" si="4"/>
        <v>0</v>
      </c>
      <c r="BB83" s="44">
        <f t="shared" si="5"/>
        <v>0</v>
      </c>
      <c r="BC83" s="25" t="str">
        <f>SpellNumber(L83,BB83)</f>
        <v>INR Zero Only</v>
      </c>
      <c r="IE83" s="27"/>
      <c r="IF83" s="27"/>
      <c r="IG83" s="27"/>
      <c r="IH83" s="27"/>
      <c r="II83" s="27"/>
    </row>
    <row r="84" spans="1:243" s="26" customFormat="1" ht="27.75" customHeight="1">
      <c r="A84" s="19">
        <v>72</v>
      </c>
      <c r="B84" s="25" t="s">
        <v>199</v>
      </c>
      <c r="C84" s="20" t="s">
        <v>125</v>
      </c>
      <c r="D84" s="28">
        <v>50</v>
      </c>
      <c r="E84" s="46" t="s">
        <v>40</v>
      </c>
      <c r="F84" s="28">
        <v>0</v>
      </c>
      <c r="G84" s="29"/>
      <c r="H84" s="29"/>
      <c r="I84" s="21" t="s">
        <v>41</v>
      </c>
      <c r="J84" s="23">
        <f t="shared" si="0"/>
        <v>1</v>
      </c>
      <c r="K84" s="24" t="s">
        <v>65</v>
      </c>
      <c r="L84" s="24" t="s">
        <v>8</v>
      </c>
      <c r="M84" s="42"/>
      <c r="N84" s="30"/>
      <c r="O84" s="30"/>
      <c r="P84" s="31"/>
      <c r="Q84" s="30"/>
      <c r="R84" s="30"/>
      <c r="S84" s="32"/>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44">
        <f t="shared" si="4"/>
        <v>0</v>
      </c>
      <c r="BB84" s="44">
        <f t="shared" si="5"/>
        <v>0</v>
      </c>
      <c r="BC84" s="25" t="str">
        <f>SpellNumber(L84,BB84)</f>
        <v>INR Zero Only</v>
      </c>
      <c r="IE84" s="27"/>
      <c r="IF84" s="27"/>
      <c r="IG84" s="27"/>
      <c r="IH84" s="27"/>
      <c r="II84" s="27"/>
    </row>
    <row r="85" spans="1:243" s="26" customFormat="1" ht="27.75" customHeight="1">
      <c r="A85" s="19">
        <v>73</v>
      </c>
      <c r="B85" s="25" t="s">
        <v>200</v>
      </c>
      <c r="C85" s="20" t="s">
        <v>126</v>
      </c>
      <c r="D85" s="28">
        <v>12</v>
      </c>
      <c r="E85" s="46" t="s">
        <v>40</v>
      </c>
      <c r="F85" s="28">
        <v>0</v>
      </c>
      <c r="G85" s="29"/>
      <c r="H85" s="29"/>
      <c r="I85" s="21" t="s">
        <v>41</v>
      </c>
      <c r="J85" s="23">
        <f t="shared" si="0"/>
        <v>1</v>
      </c>
      <c r="K85" s="24" t="s">
        <v>65</v>
      </c>
      <c r="L85" s="24" t="s">
        <v>8</v>
      </c>
      <c r="M85" s="42"/>
      <c r="N85" s="30"/>
      <c r="O85" s="30"/>
      <c r="P85" s="31"/>
      <c r="Q85" s="30"/>
      <c r="R85" s="30"/>
      <c r="S85" s="32"/>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44">
        <f t="shared" si="4"/>
        <v>0</v>
      </c>
      <c r="BB85" s="44">
        <f t="shared" si="5"/>
        <v>0</v>
      </c>
      <c r="BC85" s="25" t="str">
        <f>SpellNumber(L85,BB85)</f>
        <v>INR Zero Only</v>
      </c>
      <c r="IE85" s="27"/>
      <c r="IF85" s="27"/>
      <c r="IG85" s="27"/>
      <c r="IH85" s="27"/>
      <c r="II85" s="27"/>
    </row>
    <row r="86" spans="1:243" s="26" customFormat="1" ht="27.75" customHeight="1">
      <c r="A86" s="19">
        <v>74</v>
      </c>
      <c r="B86" s="25" t="s">
        <v>201</v>
      </c>
      <c r="C86" s="20" t="s">
        <v>127</v>
      </c>
      <c r="D86" s="28">
        <v>6</v>
      </c>
      <c r="E86" s="46" t="s">
        <v>40</v>
      </c>
      <c r="F86" s="28">
        <v>0</v>
      </c>
      <c r="G86" s="29"/>
      <c r="H86" s="29"/>
      <c r="I86" s="21" t="s">
        <v>41</v>
      </c>
      <c r="J86" s="23">
        <f t="shared" si="0"/>
        <v>1</v>
      </c>
      <c r="K86" s="24" t="s">
        <v>65</v>
      </c>
      <c r="L86" s="24" t="s">
        <v>8</v>
      </c>
      <c r="M86" s="42"/>
      <c r="N86" s="30"/>
      <c r="O86" s="30"/>
      <c r="P86" s="31"/>
      <c r="Q86" s="30"/>
      <c r="R86" s="30"/>
      <c r="S86" s="32"/>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44">
        <f t="shared" si="4"/>
        <v>0</v>
      </c>
      <c r="BB86" s="44">
        <f t="shared" si="5"/>
        <v>0</v>
      </c>
      <c r="BC86" s="25" t="str">
        <f>SpellNumber(L86,BB86)</f>
        <v>INR Zero Only</v>
      </c>
      <c r="IE86" s="27"/>
      <c r="IF86" s="27"/>
      <c r="IG86" s="27"/>
      <c r="IH86" s="27"/>
      <c r="II86" s="27"/>
    </row>
    <row r="87" spans="1:243" s="26" customFormat="1" ht="27.75" customHeight="1">
      <c r="A87" s="19">
        <v>75</v>
      </c>
      <c r="B87" s="25" t="s">
        <v>202</v>
      </c>
      <c r="C87" s="20" t="s">
        <v>128</v>
      </c>
      <c r="D87" s="28">
        <v>18</v>
      </c>
      <c r="E87" s="46" t="s">
        <v>40</v>
      </c>
      <c r="F87" s="28">
        <v>0</v>
      </c>
      <c r="G87" s="29"/>
      <c r="H87" s="29"/>
      <c r="I87" s="21" t="s">
        <v>41</v>
      </c>
      <c r="J87" s="23">
        <f t="shared" si="0"/>
        <v>1</v>
      </c>
      <c r="K87" s="24" t="s">
        <v>65</v>
      </c>
      <c r="L87" s="24" t="s">
        <v>8</v>
      </c>
      <c r="M87" s="42"/>
      <c r="N87" s="30"/>
      <c r="O87" s="30"/>
      <c r="P87" s="31"/>
      <c r="Q87" s="30"/>
      <c r="R87" s="30"/>
      <c r="S87" s="32"/>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44">
        <f t="shared" si="4"/>
        <v>0</v>
      </c>
      <c r="BB87" s="44">
        <f t="shared" si="5"/>
        <v>0</v>
      </c>
      <c r="BC87" s="25" t="str">
        <f>SpellNumber(L87,BB87)</f>
        <v>INR Zero Only</v>
      </c>
      <c r="IE87" s="27"/>
      <c r="IF87" s="27"/>
      <c r="IG87" s="27"/>
      <c r="IH87" s="27"/>
      <c r="II87" s="27"/>
    </row>
    <row r="88" spans="1:243" s="26" customFormat="1" ht="27.75" customHeight="1">
      <c r="A88" s="19">
        <v>76</v>
      </c>
      <c r="B88" s="25" t="s">
        <v>203</v>
      </c>
      <c r="C88" s="20" t="s">
        <v>129</v>
      </c>
      <c r="D88" s="28">
        <v>48</v>
      </c>
      <c r="E88" s="46" t="s">
        <v>213</v>
      </c>
      <c r="F88" s="28">
        <v>0</v>
      </c>
      <c r="G88" s="29"/>
      <c r="H88" s="29"/>
      <c r="I88" s="21" t="s">
        <v>41</v>
      </c>
      <c r="J88" s="23">
        <f t="shared" si="0"/>
        <v>1</v>
      </c>
      <c r="K88" s="24" t="s">
        <v>65</v>
      </c>
      <c r="L88" s="24" t="s">
        <v>8</v>
      </c>
      <c r="M88" s="42"/>
      <c r="N88" s="30"/>
      <c r="O88" s="30"/>
      <c r="P88" s="31"/>
      <c r="Q88" s="30"/>
      <c r="R88" s="30"/>
      <c r="S88" s="32"/>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44">
        <f t="shared" si="4"/>
        <v>0</v>
      </c>
      <c r="BB88" s="44">
        <f t="shared" si="5"/>
        <v>0</v>
      </c>
      <c r="BC88" s="25" t="str">
        <f>SpellNumber(L88,BB88)</f>
        <v>INR Zero Only</v>
      </c>
      <c r="IE88" s="27"/>
      <c r="IF88" s="27"/>
      <c r="IG88" s="27"/>
      <c r="IH88" s="27"/>
      <c r="II88" s="27"/>
    </row>
    <row r="89" spans="1:243" s="26" customFormat="1" ht="27.75" customHeight="1">
      <c r="A89" s="19">
        <v>77</v>
      </c>
      <c r="B89" s="25" t="s">
        <v>274</v>
      </c>
      <c r="C89" s="20" t="s">
        <v>130</v>
      </c>
      <c r="D89" s="28">
        <v>10</v>
      </c>
      <c r="E89" s="46" t="s">
        <v>209</v>
      </c>
      <c r="F89" s="28">
        <v>0</v>
      </c>
      <c r="G89" s="29"/>
      <c r="H89" s="29"/>
      <c r="I89" s="21" t="s">
        <v>41</v>
      </c>
      <c r="J89" s="23">
        <f t="shared" si="0"/>
        <v>1</v>
      </c>
      <c r="K89" s="24" t="s">
        <v>65</v>
      </c>
      <c r="L89" s="24" t="s">
        <v>8</v>
      </c>
      <c r="M89" s="42"/>
      <c r="N89" s="30"/>
      <c r="O89" s="30"/>
      <c r="P89" s="31"/>
      <c r="Q89" s="30"/>
      <c r="R89" s="30"/>
      <c r="S89" s="32"/>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44">
        <f t="shared" si="4"/>
        <v>0</v>
      </c>
      <c r="BB89" s="44">
        <f t="shared" si="5"/>
        <v>0</v>
      </c>
      <c r="BC89" s="25" t="str">
        <f>SpellNumber(L89,BB89)</f>
        <v>INR Zero Only</v>
      </c>
      <c r="IE89" s="27"/>
      <c r="IF89" s="27"/>
      <c r="IG89" s="27"/>
      <c r="IH89" s="27"/>
      <c r="II89" s="27"/>
    </row>
    <row r="90" spans="1:243" s="26" customFormat="1" ht="27.75" customHeight="1">
      <c r="A90" s="19">
        <v>78</v>
      </c>
      <c r="B90" s="25" t="s">
        <v>204</v>
      </c>
      <c r="C90" s="20" t="s">
        <v>131</v>
      </c>
      <c r="D90" s="28">
        <v>50</v>
      </c>
      <c r="E90" s="46" t="s">
        <v>40</v>
      </c>
      <c r="F90" s="28">
        <v>0</v>
      </c>
      <c r="G90" s="29"/>
      <c r="H90" s="29"/>
      <c r="I90" s="21" t="s">
        <v>41</v>
      </c>
      <c r="J90" s="23">
        <f t="shared" si="0"/>
        <v>1</v>
      </c>
      <c r="K90" s="24" t="s">
        <v>65</v>
      </c>
      <c r="L90" s="24" t="s">
        <v>8</v>
      </c>
      <c r="M90" s="42"/>
      <c r="N90" s="30"/>
      <c r="O90" s="30"/>
      <c r="P90" s="31"/>
      <c r="Q90" s="30"/>
      <c r="R90" s="30"/>
      <c r="S90" s="32"/>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44">
        <f t="shared" si="4"/>
        <v>0</v>
      </c>
      <c r="BB90" s="44">
        <f t="shared" si="5"/>
        <v>0</v>
      </c>
      <c r="BC90" s="25" t="str">
        <f>SpellNumber(L90,BB90)</f>
        <v>INR Zero Only</v>
      </c>
      <c r="IE90" s="27"/>
      <c r="IF90" s="27"/>
      <c r="IG90" s="27"/>
      <c r="IH90" s="27"/>
      <c r="II90" s="27"/>
    </row>
    <row r="91" spans="1:243" s="26" customFormat="1" ht="27.75" customHeight="1">
      <c r="A91" s="19">
        <v>79</v>
      </c>
      <c r="B91" s="25" t="s">
        <v>205</v>
      </c>
      <c r="C91" s="20" t="s">
        <v>132</v>
      </c>
      <c r="D91" s="28">
        <v>50</v>
      </c>
      <c r="E91" s="46" t="s">
        <v>40</v>
      </c>
      <c r="F91" s="28">
        <v>0</v>
      </c>
      <c r="G91" s="29"/>
      <c r="H91" s="29"/>
      <c r="I91" s="21" t="s">
        <v>41</v>
      </c>
      <c r="J91" s="23">
        <f t="shared" si="0"/>
        <v>1</v>
      </c>
      <c r="K91" s="24" t="s">
        <v>65</v>
      </c>
      <c r="L91" s="24" t="s">
        <v>8</v>
      </c>
      <c r="M91" s="42"/>
      <c r="N91" s="30"/>
      <c r="O91" s="30"/>
      <c r="P91" s="31"/>
      <c r="Q91" s="30"/>
      <c r="R91" s="30"/>
      <c r="S91" s="32"/>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44">
        <f t="shared" si="4"/>
        <v>0</v>
      </c>
      <c r="BB91" s="44">
        <f t="shared" si="5"/>
        <v>0</v>
      </c>
      <c r="BC91" s="25" t="str">
        <f>SpellNumber(L91,BB91)</f>
        <v>INR Zero Only</v>
      </c>
      <c r="IE91" s="27"/>
      <c r="IF91" s="27"/>
      <c r="IG91" s="27"/>
      <c r="IH91" s="27"/>
      <c r="II91" s="27"/>
    </row>
    <row r="92" spans="1:243" s="26" customFormat="1" ht="27.75" customHeight="1">
      <c r="A92" s="19">
        <v>80</v>
      </c>
      <c r="B92" s="25" t="s">
        <v>206</v>
      </c>
      <c r="C92" s="20" t="s">
        <v>133</v>
      </c>
      <c r="D92" s="28">
        <v>12</v>
      </c>
      <c r="E92" s="46" t="s">
        <v>209</v>
      </c>
      <c r="F92" s="28">
        <v>0</v>
      </c>
      <c r="G92" s="29"/>
      <c r="H92" s="29"/>
      <c r="I92" s="21" t="s">
        <v>41</v>
      </c>
      <c r="J92" s="23">
        <f t="shared" si="0"/>
        <v>1</v>
      </c>
      <c r="K92" s="24" t="s">
        <v>65</v>
      </c>
      <c r="L92" s="24" t="s">
        <v>8</v>
      </c>
      <c r="M92" s="42"/>
      <c r="N92" s="30"/>
      <c r="O92" s="30"/>
      <c r="P92" s="31"/>
      <c r="Q92" s="30"/>
      <c r="R92" s="30"/>
      <c r="S92" s="32"/>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44">
        <f t="shared" si="4"/>
        <v>0</v>
      </c>
      <c r="BB92" s="44">
        <f t="shared" si="5"/>
        <v>0</v>
      </c>
      <c r="BC92" s="25" t="str">
        <f>SpellNumber(L92,BB92)</f>
        <v>INR Zero Only</v>
      </c>
      <c r="IE92" s="27"/>
      <c r="IF92" s="27"/>
      <c r="IG92" s="27"/>
      <c r="IH92" s="27"/>
      <c r="II92" s="27"/>
    </row>
    <row r="93" spans="1:243" s="26" customFormat="1" ht="27.75" customHeight="1">
      <c r="A93" s="19">
        <v>81</v>
      </c>
      <c r="B93" s="25" t="s">
        <v>207</v>
      </c>
      <c r="C93" s="20" t="s">
        <v>134</v>
      </c>
      <c r="D93" s="28">
        <v>120</v>
      </c>
      <c r="E93" s="46" t="s">
        <v>214</v>
      </c>
      <c r="F93" s="28">
        <v>0</v>
      </c>
      <c r="G93" s="29"/>
      <c r="H93" s="29"/>
      <c r="I93" s="21" t="s">
        <v>41</v>
      </c>
      <c r="J93" s="23">
        <f>IF(I93="Less(-)",-1,1)</f>
        <v>1</v>
      </c>
      <c r="K93" s="24" t="s">
        <v>65</v>
      </c>
      <c r="L93" s="24" t="s">
        <v>8</v>
      </c>
      <c r="M93" s="42"/>
      <c r="N93" s="30"/>
      <c r="O93" s="30"/>
      <c r="P93" s="31"/>
      <c r="Q93" s="30"/>
      <c r="R93" s="30"/>
      <c r="S93" s="32"/>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44">
        <f>total_amount_ba($B$2,$D$2,D93,F93,J93,K93,M93)</f>
        <v>0</v>
      </c>
      <c r="BB93" s="44">
        <f>BA93+SUM(N93:AZ93)</f>
        <v>0</v>
      </c>
      <c r="BC93" s="25" t="str">
        <f>SpellNumber(L93,BB93)</f>
        <v>INR Zero Only</v>
      </c>
      <c r="IE93" s="27"/>
      <c r="IF93" s="27"/>
      <c r="IG93" s="27"/>
      <c r="IH93" s="27"/>
      <c r="II93" s="27"/>
    </row>
    <row r="94" spans="1:243" s="26" customFormat="1" ht="27.75" customHeight="1">
      <c r="A94" s="19">
        <v>82</v>
      </c>
      <c r="B94" s="25" t="s">
        <v>215</v>
      </c>
      <c r="C94" s="20" t="s">
        <v>135</v>
      </c>
      <c r="D94" s="28">
        <v>4500</v>
      </c>
      <c r="E94" s="46" t="s">
        <v>79</v>
      </c>
      <c r="F94" s="28">
        <v>0</v>
      </c>
      <c r="G94" s="29"/>
      <c r="H94" s="29"/>
      <c r="I94" s="21" t="s">
        <v>41</v>
      </c>
      <c r="J94" s="23">
        <f>IF(I94="Less(-)",-1,1)</f>
        <v>1</v>
      </c>
      <c r="K94" s="24" t="s">
        <v>65</v>
      </c>
      <c r="L94" s="24" t="s">
        <v>8</v>
      </c>
      <c r="M94" s="42"/>
      <c r="N94" s="30"/>
      <c r="O94" s="30"/>
      <c r="P94" s="31"/>
      <c r="Q94" s="30"/>
      <c r="R94" s="30"/>
      <c r="S94" s="32"/>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44">
        <f>total_amount_ba($B$2,$D$2,D94,F94,J94,K94,M94)</f>
        <v>0</v>
      </c>
      <c r="BB94" s="44">
        <f>BA94+SUM(N94:AZ94)</f>
        <v>0</v>
      </c>
      <c r="BC94" s="25" t="str">
        <f>SpellNumber(L94,BB94)</f>
        <v>INR Zero Only</v>
      </c>
      <c r="IE94" s="27"/>
      <c r="IF94" s="27"/>
      <c r="IG94" s="27"/>
      <c r="IH94" s="27"/>
      <c r="II94" s="27"/>
    </row>
    <row r="95" spans="1:243" s="26" customFormat="1" ht="27.75" customHeight="1">
      <c r="A95" s="19">
        <v>83</v>
      </c>
      <c r="B95" s="25" t="s">
        <v>216</v>
      </c>
      <c r="C95" s="20" t="s">
        <v>222</v>
      </c>
      <c r="D95" s="28">
        <v>4500</v>
      </c>
      <c r="E95" s="46" t="s">
        <v>79</v>
      </c>
      <c r="F95" s="28">
        <v>0</v>
      </c>
      <c r="G95" s="29"/>
      <c r="H95" s="29"/>
      <c r="I95" s="21" t="s">
        <v>41</v>
      </c>
      <c r="J95" s="23">
        <f>IF(I95="Less(-)",-1,1)</f>
        <v>1</v>
      </c>
      <c r="K95" s="24" t="s">
        <v>65</v>
      </c>
      <c r="L95" s="24" t="s">
        <v>8</v>
      </c>
      <c r="M95" s="42"/>
      <c r="N95" s="30"/>
      <c r="O95" s="30"/>
      <c r="P95" s="31"/>
      <c r="Q95" s="30"/>
      <c r="R95" s="30"/>
      <c r="S95" s="32"/>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44">
        <f>total_amount_ba($B$2,$D$2,D95,F95,J95,K95,M95)</f>
        <v>0</v>
      </c>
      <c r="BB95" s="44">
        <f>BA95+SUM(N95:AZ95)</f>
        <v>0</v>
      </c>
      <c r="BC95" s="25" t="str">
        <f>SpellNumber(L95,BB95)</f>
        <v>INR Zero Only</v>
      </c>
      <c r="IE95" s="27"/>
      <c r="IF95" s="27"/>
      <c r="IG95" s="27"/>
      <c r="IH95" s="27"/>
      <c r="II95" s="27"/>
    </row>
    <row r="96" spans="1:243" s="26" customFormat="1" ht="27.75" customHeight="1">
      <c r="A96" s="19">
        <v>84</v>
      </c>
      <c r="B96" s="25" t="s">
        <v>219</v>
      </c>
      <c r="C96" s="20" t="s">
        <v>223</v>
      </c>
      <c r="D96" s="28">
        <v>25</v>
      </c>
      <c r="E96" s="46" t="s">
        <v>220</v>
      </c>
      <c r="F96" s="28">
        <v>0</v>
      </c>
      <c r="G96" s="29"/>
      <c r="H96" s="29"/>
      <c r="I96" s="21" t="s">
        <v>41</v>
      </c>
      <c r="J96" s="23">
        <f t="shared" si="0"/>
        <v>1</v>
      </c>
      <c r="K96" s="24" t="s">
        <v>65</v>
      </c>
      <c r="L96" s="24" t="s">
        <v>8</v>
      </c>
      <c r="M96" s="42"/>
      <c r="N96" s="30"/>
      <c r="O96" s="30"/>
      <c r="P96" s="31"/>
      <c r="Q96" s="30"/>
      <c r="R96" s="30"/>
      <c r="S96" s="32"/>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44">
        <f t="shared" si="4"/>
        <v>0</v>
      </c>
      <c r="BB96" s="44">
        <f t="shared" si="5"/>
        <v>0</v>
      </c>
      <c r="BC96" s="25" t="str">
        <f>SpellNumber(L96,BB96)</f>
        <v>INR Zero Only</v>
      </c>
      <c r="IE96" s="27"/>
      <c r="IF96" s="27"/>
      <c r="IG96" s="27"/>
      <c r="IH96" s="27"/>
      <c r="II96" s="27"/>
    </row>
    <row r="97" spans="1:243" s="26" customFormat="1" ht="27.75" customHeight="1">
      <c r="A97" s="19">
        <v>85</v>
      </c>
      <c r="B97" s="25" t="s">
        <v>221</v>
      </c>
      <c r="C97" s="20" t="s">
        <v>224</v>
      </c>
      <c r="D97" s="28">
        <v>20</v>
      </c>
      <c r="E97" s="46" t="s">
        <v>40</v>
      </c>
      <c r="F97" s="28">
        <v>0</v>
      </c>
      <c r="G97" s="29"/>
      <c r="H97" s="29"/>
      <c r="I97" s="21" t="s">
        <v>41</v>
      </c>
      <c r="J97" s="23">
        <f t="shared" si="0"/>
        <v>1</v>
      </c>
      <c r="K97" s="24" t="s">
        <v>65</v>
      </c>
      <c r="L97" s="24" t="s">
        <v>8</v>
      </c>
      <c r="M97" s="42"/>
      <c r="N97" s="30"/>
      <c r="O97" s="30"/>
      <c r="P97" s="31"/>
      <c r="Q97" s="30"/>
      <c r="R97" s="30"/>
      <c r="S97" s="32"/>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44">
        <f t="shared" si="4"/>
        <v>0</v>
      </c>
      <c r="BB97" s="44">
        <f t="shared" si="5"/>
        <v>0</v>
      </c>
      <c r="BC97" s="25" t="str">
        <f>SpellNumber(L97,BB97)</f>
        <v>INR Zero Only</v>
      </c>
      <c r="IE97" s="27"/>
      <c r="IF97" s="27"/>
      <c r="IG97" s="27"/>
      <c r="IH97" s="27"/>
      <c r="II97" s="27"/>
    </row>
    <row r="98" spans="1:243" s="26" customFormat="1" ht="27.75" customHeight="1">
      <c r="A98" s="19">
        <v>86</v>
      </c>
      <c r="B98" s="25" t="s">
        <v>227</v>
      </c>
      <c r="C98" s="20" t="s">
        <v>225</v>
      </c>
      <c r="D98" s="28">
        <v>50</v>
      </c>
      <c r="E98" s="46" t="s">
        <v>40</v>
      </c>
      <c r="F98" s="28">
        <v>0</v>
      </c>
      <c r="G98" s="29"/>
      <c r="H98" s="29"/>
      <c r="I98" s="21" t="s">
        <v>41</v>
      </c>
      <c r="J98" s="23">
        <v>1</v>
      </c>
      <c r="K98" s="24" t="s">
        <v>65</v>
      </c>
      <c r="L98" s="24" t="s">
        <v>8</v>
      </c>
      <c r="M98" s="42"/>
      <c r="N98" s="30"/>
      <c r="O98" s="30"/>
      <c r="P98" s="31"/>
      <c r="Q98" s="30"/>
      <c r="R98" s="30"/>
      <c r="S98" s="32"/>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44">
        <f t="shared" si="4"/>
        <v>0</v>
      </c>
      <c r="BB98" s="44">
        <f t="shared" si="5"/>
        <v>0</v>
      </c>
      <c r="BC98" s="25" t="str">
        <f>SpellNumber(L98,BB98)</f>
        <v>INR Zero Only</v>
      </c>
      <c r="IE98" s="27"/>
      <c r="IF98" s="27"/>
      <c r="IG98" s="27"/>
      <c r="IH98" s="27"/>
      <c r="II98" s="27"/>
    </row>
    <row r="99" spans="1:243" s="26" customFormat="1" ht="27.75" customHeight="1">
      <c r="A99" s="19">
        <v>87</v>
      </c>
      <c r="B99" s="25" t="s">
        <v>231</v>
      </c>
      <c r="C99" s="20" t="s">
        <v>228</v>
      </c>
      <c r="D99" s="28">
        <v>50</v>
      </c>
      <c r="E99" s="46" t="s">
        <v>40</v>
      </c>
      <c r="F99" s="28">
        <v>0</v>
      </c>
      <c r="G99" s="29"/>
      <c r="H99" s="29"/>
      <c r="I99" s="21" t="s">
        <v>41</v>
      </c>
      <c r="J99" s="23">
        <v>1</v>
      </c>
      <c r="K99" s="24" t="s">
        <v>65</v>
      </c>
      <c r="L99" s="24" t="s">
        <v>8</v>
      </c>
      <c r="M99" s="42"/>
      <c r="N99" s="30"/>
      <c r="O99" s="30"/>
      <c r="P99" s="31"/>
      <c r="Q99" s="30"/>
      <c r="R99" s="30"/>
      <c r="S99" s="32"/>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44">
        <f t="shared" si="4"/>
        <v>0</v>
      </c>
      <c r="BB99" s="44">
        <f t="shared" si="5"/>
        <v>0</v>
      </c>
      <c r="BC99" s="25" t="str">
        <f>SpellNumber(L99,BB99)</f>
        <v>INR Zero Only</v>
      </c>
      <c r="IE99" s="27"/>
      <c r="IF99" s="27"/>
      <c r="IG99" s="27"/>
      <c r="IH99" s="27"/>
      <c r="II99" s="27"/>
    </row>
    <row r="100" spans="1:243" s="26" customFormat="1" ht="27.75" customHeight="1">
      <c r="A100" s="19">
        <v>88</v>
      </c>
      <c r="B100" s="25" t="s">
        <v>263</v>
      </c>
      <c r="C100" s="20" t="s">
        <v>229</v>
      </c>
      <c r="D100" s="28">
        <v>15</v>
      </c>
      <c r="E100" s="46" t="s">
        <v>214</v>
      </c>
      <c r="F100" s="28">
        <v>0</v>
      </c>
      <c r="G100" s="29"/>
      <c r="H100" s="29"/>
      <c r="I100" s="21" t="s">
        <v>41</v>
      </c>
      <c r="J100" s="23">
        <v>1</v>
      </c>
      <c r="K100" s="24" t="s">
        <v>65</v>
      </c>
      <c r="L100" s="24" t="s">
        <v>8</v>
      </c>
      <c r="M100" s="42"/>
      <c r="N100" s="30"/>
      <c r="O100" s="30"/>
      <c r="P100" s="31"/>
      <c r="Q100" s="30"/>
      <c r="R100" s="30"/>
      <c r="S100" s="32"/>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44">
        <f t="shared" si="4"/>
        <v>0</v>
      </c>
      <c r="BB100" s="44">
        <f t="shared" si="5"/>
        <v>0</v>
      </c>
      <c r="BC100" s="25" t="str">
        <f>SpellNumber(L100,BB100)</f>
        <v>INR Zero Only</v>
      </c>
      <c r="IE100" s="27"/>
      <c r="IF100" s="27"/>
      <c r="IG100" s="27"/>
      <c r="IH100" s="27"/>
      <c r="II100" s="27"/>
    </row>
    <row r="101" spans="1:243" s="26" customFormat="1" ht="27.75" customHeight="1">
      <c r="A101" s="19">
        <v>89</v>
      </c>
      <c r="B101" s="25" t="s">
        <v>264</v>
      </c>
      <c r="C101" s="20" t="s">
        <v>230</v>
      </c>
      <c r="D101" s="28">
        <v>4</v>
      </c>
      <c r="E101" s="46" t="s">
        <v>214</v>
      </c>
      <c r="F101" s="28">
        <v>0</v>
      </c>
      <c r="G101" s="29"/>
      <c r="H101" s="29"/>
      <c r="I101" s="21" t="s">
        <v>41</v>
      </c>
      <c r="J101" s="23">
        <v>1</v>
      </c>
      <c r="K101" s="24" t="s">
        <v>65</v>
      </c>
      <c r="L101" s="24" t="s">
        <v>8</v>
      </c>
      <c r="M101" s="42"/>
      <c r="N101" s="30"/>
      <c r="O101" s="30"/>
      <c r="P101" s="31"/>
      <c r="Q101" s="30"/>
      <c r="R101" s="30"/>
      <c r="S101" s="32"/>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44">
        <f t="shared" si="4"/>
        <v>0</v>
      </c>
      <c r="BB101" s="44">
        <f t="shared" si="5"/>
        <v>0</v>
      </c>
      <c r="BC101" s="25" t="str">
        <f>SpellNumber(L101,BB101)</f>
        <v>INR Zero Only</v>
      </c>
      <c r="IE101" s="27"/>
      <c r="IF101" s="27"/>
      <c r="IG101" s="27"/>
      <c r="IH101" s="27"/>
      <c r="II101" s="27"/>
    </row>
    <row r="102" spans="1:243" s="26" customFormat="1" ht="27.75" customHeight="1">
      <c r="A102" s="19">
        <v>90</v>
      </c>
      <c r="B102" s="25" t="s">
        <v>265</v>
      </c>
      <c r="C102" s="20" t="s">
        <v>232</v>
      </c>
      <c r="D102" s="28">
        <v>20</v>
      </c>
      <c r="E102" s="46" t="s">
        <v>214</v>
      </c>
      <c r="F102" s="28">
        <v>0</v>
      </c>
      <c r="G102" s="29"/>
      <c r="H102" s="29"/>
      <c r="I102" s="21" t="s">
        <v>41</v>
      </c>
      <c r="J102" s="23">
        <v>1</v>
      </c>
      <c r="K102" s="24" t="s">
        <v>65</v>
      </c>
      <c r="L102" s="24" t="s">
        <v>8</v>
      </c>
      <c r="M102" s="42"/>
      <c r="N102" s="30"/>
      <c r="O102" s="30"/>
      <c r="P102" s="31"/>
      <c r="Q102" s="30"/>
      <c r="R102" s="30"/>
      <c r="S102" s="32"/>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44">
        <f t="shared" si="4"/>
        <v>0</v>
      </c>
      <c r="BB102" s="44">
        <f t="shared" si="5"/>
        <v>0</v>
      </c>
      <c r="BC102" s="25" t="str">
        <f>SpellNumber(L102,BB102)</f>
        <v>INR Zero Only</v>
      </c>
      <c r="IE102" s="27"/>
      <c r="IF102" s="27"/>
      <c r="IG102" s="27"/>
      <c r="IH102" s="27"/>
      <c r="II102" s="27"/>
    </row>
    <row r="103" spans="1:243" s="26" customFormat="1" ht="27.75" customHeight="1">
      <c r="A103" s="19">
        <v>91</v>
      </c>
      <c r="B103" s="25" t="s">
        <v>249</v>
      </c>
      <c r="C103" s="20" t="s">
        <v>233</v>
      </c>
      <c r="D103" s="28">
        <v>3</v>
      </c>
      <c r="E103" s="46" t="s">
        <v>214</v>
      </c>
      <c r="F103" s="28">
        <v>0</v>
      </c>
      <c r="G103" s="29"/>
      <c r="H103" s="29"/>
      <c r="I103" s="21" t="s">
        <v>41</v>
      </c>
      <c r="J103" s="23">
        <v>1</v>
      </c>
      <c r="K103" s="24" t="s">
        <v>65</v>
      </c>
      <c r="L103" s="24" t="s">
        <v>8</v>
      </c>
      <c r="M103" s="42"/>
      <c r="N103" s="30"/>
      <c r="O103" s="30"/>
      <c r="P103" s="31"/>
      <c r="Q103" s="30"/>
      <c r="R103" s="30"/>
      <c r="S103" s="32"/>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44">
        <f t="shared" si="4"/>
        <v>0</v>
      </c>
      <c r="BB103" s="44">
        <f t="shared" si="5"/>
        <v>0</v>
      </c>
      <c r="BC103" s="25" t="str">
        <f>SpellNumber(L103,BB103)</f>
        <v>INR Zero Only</v>
      </c>
      <c r="IE103" s="27"/>
      <c r="IF103" s="27"/>
      <c r="IG103" s="27"/>
      <c r="IH103" s="27"/>
      <c r="II103" s="27"/>
    </row>
    <row r="104" spans="1:243" s="26" customFormat="1" ht="27.75" customHeight="1">
      <c r="A104" s="19">
        <v>92</v>
      </c>
      <c r="B104" s="25" t="s">
        <v>245</v>
      </c>
      <c r="C104" s="20" t="s">
        <v>234</v>
      </c>
      <c r="D104" s="28">
        <v>3</v>
      </c>
      <c r="E104" s="46" t="s">
        <v>214</v>
      </c>
      <c r="F104" s="28">
        <v>0</v>
      </c>
      <c r="G104" s="29"/>
      <c r="H104" s="29"/>
      <c r="I104" s="21" t="s">
        <v>41</v>
      </c>
      <c r="J104" s="23">
        <v>1</v>
      </c>
      <c r="K104" s="24" t="s">
        <v>65</v>
      </c>
      <c r="L104" s="24" t="s">
        <v>8</v>
      </c>
      <c r="M104" s="42"/>
      <c r="N104" s="30"/>
      <c r="O104" s="30"/>
      <c r="P104" s="31"/>
      <c r="Q104" s="30"/>
      <c r="R104" s="30"/>
      <c r="S104" s="32"/>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44">
        <f t="shared" si="4"/>
        <v>0</v>
      </c>
      <c r="BB104" s="44">
        <f t="shared" si="5"/>
        <v>0</v>
      </c>
      <c r="BC104" s="25" t="str">
        <f>SpellNumber(L104,BB104)</f>
        <v>INR Zero Only</v>
      </c>
      <c r="IE104" s="27"/>
      <c r="IF104" s="27"/>
      <c r="IG104" s="27"/>
      <c r="IH104" s="27"/>
      <c r="II104" s="27"/>
    </row>
    <row r="105" spans="1:243" s="26" customFormat="1" ht="27.75" customHeight="1">
      <c r="A105" s="19">
        <v>93</v>
      </c>
      <c r="B105" s="25" t="s">
        <v>266</v>
      </c>
      <c r="C105" s="20" t="s">
        <v>235</v>
      </c>
      <c r="D105" s="28">
        <v>30</v>
      </c>
      <c r="E105" s="46" t="s">
        <v>40</v>
      </c>
      <c r="F105" s="28">
        <v>0</v>
      </c>
      <c r="G105" s="29"/>
      <c r="H105" s="29"/>
      <c r="I105" s="21" t="s">
        <v>41</v>
      </c>
      <c r="J105" s="23">
        <v>1</v>
      </c>
      <c r="K105" s="24" t="s">
        <v>65</v>
      </c>
      <c r="L105" s="24" t="s">
        <v>8</v>
      </c>
      <c r="M105" s="42"/>
      <c r="N105" s="30"/>
      <c r="O105" s="30"/>
      <c r="P105" s="31"/>
      <c r="Q105" s="30"/>
      <c r="R105" s="30"/>
      <c r="S105" s="32"/>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44">
        <f t="shared" si="4"/>
        <v>0</v>
      </c>
      <c r="BB105" s="44">
        <f t="shared" si="5"/>
        <v>0</v>
      </c>
      <c r="BC105" s="25" t="str">
        <f>SpellNumber(L105,BB105)</f>
        <v>INR Zero Only</v>
      </c>
      <c r="IE105" s="27"/>
      <c r="IF105" s="27"/>
      <c r="IG105" s="27"/>
      <c r="IH105" s="27"/>
      <c r="II105" s="27"/>
    </row>
    <row r="106" spans="1:243" s="26" customFormat="1" ht="27.75" customHeight="1">
      <c r="A106" s="19">
        <v>94</v>
      </c>
      <c r="B106" s="25" t="s">
        <v>246</v>
      </c>
      <c r="C106" s="20" t="s">
        <v>236</v>
      </c>
      <c r="D106" s="28">
        <v>3</v>
      </c>
      <c r="E106" s="46" t="s">
        <v>247</v>
      </c>
      <c r="F106" s="28">
        <v>0</v>
      </c>
      <c r="G106" s="29"/>
      <c r="H106" s="29"/>
      <c r="I106" s="21" t="s">
        <v>41</v>
      </c>
      <c r="J106" s="23">
        <v>1</v>
      </c>
      <c r="K106" s="24" t="s">
        <v>65</v>
      </c>
      <c r="L106" s="24" t="s">
        <v>8</v>
      </c>
      <c r="M106" s="42"/>
      <c r="N106" s="30"/>
      <c r="O106" s="30"/>
      <c r="P106" s="31"/>
      <c r="Q106" s="30"/>
      <c r="R106" s="30"/>
      <c r="S106" s="32"/>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44">
        <f t="shared" si="4"/>
        <v>0</v>
      </c>
      <c r="BB106" s="44">
        <f t="shared" si="5"/>
        <v>0</v>
      </c>
      <c r="BC106" s="25" t="str">
        <f>SpellNumber(L106,BB106)</f>
        <v>INR Zero Only</v>
      </c>
      <c r="IE106" s="27"/>
      <c r="IF106" s="27"/>
      <c r="IG106" s="27"/>
      <c r="IH106" s="27"/>
      <c r="II106" s="27"/>
    </row>
    <row r="107" spans="1:243" s="26" customFormat="1" ht="27.75" customHeight="1">
      <c r="A107" s="19">
        <v>95</v>
      </c>
      <c r="B107" s="25" t="s">
        <v>248</v>
      </c>
      <c r="C107" s="20" t="s">
        <v>237</v>
      </c>
      <c r="D107" s="28">
        <v>3</v>
      </c>
      <c r="E107" s="46" t="s">
        <v>247</v>
      </c>
      <c r="F107" s="28">
        <v>0</v>
      </c>
      <c r="G107" s="29"/>
      <c r="H107" s="29"/>
      <c r="I107" s="21" t="s">
        <v>41</v>
      </c>
      <c r="J107" s="23">
        <v>1</v>
      </c>
      <c r="K107" s="24" t="s">
        <v>65</v>
      </c>
      <c r="L107" s="24" t="s">
        <v>8</v>
      </c>
      <c r="M107" s="42"/>
      <c r="N107" s="30"/>
      <c r="O107" s="30"/>
      <c r="P107" s="31"/>
      <c r="Q107" s="30"/>
      <c r="R107" s="30"/>
      <c r="S107" s="32"/>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44">
        <f t="shared" si="4"/>
        <v>0</v>
      </c>
      <c r="BB107" s="44">
        <f t="shared" si="5"/>
        <v>0</v>
      </c>
      <c r="BC107" s="25" t="str">
        <f>SpellNumber(L107,BB107)</f>
        <v>INR Zero Only</v>
      </c>
      <c r="IE107" s="27"/>
      <c r="IF107" s="27"/>
      <c r="IG107" s="27"/>
      <c r="IH107" s="27"/>
      <c r="II107" s="27"/>
    </row>
    <row r="108" spans="1:243" s="26" customFormat="1" ht="27.75" customHeight="1">
      <c r="A108" s="19">
        <v>96</v>
      </c>
      <c r="B108" s="25" t="s">
        <v>249</v>
      </c>
      <c r="C108" s="20" t="s">
        <v>238</v>
      </c>
      <c r="D108" s="28">
        <v>5</v>
      </c>
      <c r="E108" s="46" t="s">
        <v>214</v>
      </c>
      <c r="F108" s="28">
        <v>0</v>
      </c>
      <c r="G108" s="29"/>
      <c r="H108" s="29"/>
      <c r="I108" s="21" t="s">
        <v>41</v>
      </c>
      <c r="J108" s="23">
        <v>1</v>
      </c>
      <c r="K108" s="24" t="s">
        <v>65</v>
      </c>
      <c r="L108" s="24" t="s">
        <v>8</v>
      </c>
      <c r="M108" s="42"/>
      <c r="N108" s="30"/>
      <c r="O108" s="30"/>
      <c r="P108" s="31"/>
      <c r="Q108" s="30"/>
      <c r="R108" s="30"/>
      <c r="S108" s="32"/>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44">
        <f t="shared" si="4"/>
        <v>0</v>
      </c>
      <c r="BB108" s="44">
        <f t="shared" si="5"/>
        <v>0</v>
      </c>
      <c r="BC108" s="25" t="str">
        <f>SpellNumber(L108,BB108)</f>
        <v>INR Zero Only</v>
      </c>
      <c r="IE108" s="27"/>
      <c r="IF108" s="27"/>
      <c r="IG108" s="27"/>
      <c r="IH108" s="27"/>
      <c r="II108" s="27"/>
    </row>
    <row r="109" spans="1:243" s="26" customFormat="1" ht="27.75" customHeight="1">
      <c r="A109" s="19">
        <v>97</v>
      </c>
      <c r="B109" s="25" t="s">
        <v>250</v>
      </c>
      <c r="C109" s="20" t="s">
        <v>239</v>
      </c>
      <c r="D109" s="28">
        <v>3</v>
      </c>
      <c r="E109" s="46" t="s">
        <v>214</v>
      </c>
      <c r="F109" s="28">
        <v>0</v>
      </c>
      <c r="G109" s="29"/>
      <c r="H109" s="29"/>
      <c r="I109" s="21" t="s">
        <v>41</v>
      </c>
      <c r="J109" s="23">
        <v>1</v>
      </c>
      <c r="K109" s="24" t="s">
        <v>65</v>
      </c>
      <c r="L109" s="24" t="s">
        <v>8</v>
      </c>
      <c r="M109" s="42"/>
      <c r="N109" s="30"/>
      <c r="O109" s="30"/>
      <c r="P109" s="31"/>
      <c r="Q109" s="30"/>
      <c r="R109" s="30"/>
      <c r="S109" s="32"/>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44">
        <f t="shared" si="4"/>
        <v>0</v>
      </c>
      <c r="BB109" s="44">
        <f t="shared" si="5"/>
        <v>0</v>
      </c>
      <c r="BC109" s="25" t="str">
        <f>SpellNumber(L109,BB109)</f>
        <v>INR Zero Only</v>
      </c>
      <c r="IE109" s="27"/>
      <c r="IF109" s="27"/>
      <c r="IG109" s="27"/>
      <c r="IH109" s="27"/>
      <c r="II109" s="27"/>
    </row>
    <row r="110" spans="1:243" s="26" customFormat="1" ht="27.75" customHeight="1">
      <c r="A110" s="19">
        <v>98</v>
      </c>
      <c r="B110" s="25" t="s">
        <v>251</v>
      </c>
      <c r="C110" s="20" t="s">
        <v>240</v>
      </c>
      <c r="D110" s="28">
        <v>5</v>
      </c>
      <c r="E110" s="46" t="s">
        <v>214</v>
      </c>
      <c r="F110" s="28">
        <v>0</v>
      </c>
      <c r="G110" s="29"/>
      <c r="H110" s="29"/>
      <c r="I110" s="21" t="s">
        <v>41</v>
      </c>
      <c r="J110" s="23">
        <v>1</v>
      </c>
      <c r="K110" s="24" t="s">
        <v>65</v>
      </c>
      <c r="L110" s="24" t="s">
        <v>8</v>
      </c>
      <c r="M110" s="42"/>
      <c r="N110" s="30"/>
      <c r="O110" s="30"/>
      <c r="P110" s="31"/>
      <c r="Q110" s="30"/>
      <c r="R110" s="30"/>
      <c r="S110" s="32"/>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44">
        <f t="shared" si="4"/>
        <v>0</v>
      </c>
      <c r="BB110" s="44">
        <f t="shared" si="5"/>
        <v>0</v>
      </c>
      <c r="BC110" s="25" t="str">
        <f>SpellNumber(L110,BB110)</f>
        <v>INR Zero Only</v>
      </c>
      <c r="IE110" s="27"/>
      <c r="IF110" s="27"/>
      <c r="IG110" s="27"/>
      <c r="IH110" s="27"/>
      <c r="II110" s="27"/>
    </row>
    <row r="111" spans="1:243" s="26" customFormat="1" ht="27.75" customHeight="1">
      <c r="A111" s="19">
        <v>99</v>
      </c>
      <c r="B111" s="25" t="s">
        <v>252</v>
      </c>
      <c r="C111" s="20" t="s">
        <v>241</v>
      </c>
      <c r="D111" s="28">
        <v>3</v>
      </c>
      <c r="E111" s="46" t="s">
        <v>214</v>
      </c>
      <c r="F111" s="28">
        <v>0</v>
      </c>
      <c r="G111" s="29"/>
      <c r="H111" s="29"/>
      <c r="I111" s="21" t="s">
        <v>41</v>
      </c>
      <c r="J111" s="23">
        <v>1</v>
      </c>
      <c r="K111" s="24" t="s">
        <v>65</v>
      </c>
      <c r="L111" s="24" t="s">
        <v>8</v>
      </c>
      <c r="M111" s="42"/>
      <c r="N111" s="30"/>
      <c r="O111" s="30"/>
      <c r="P111" s="31"/>
      <c r="Q111" s="30"/>
      <c r="R111" s="30"/>
      <c r="S111" s="32"/>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44">
        <f t="shared" si="4"/>
        <v>0</v>
      </c>
      <c r="BB111" s="44">
        <f t="shared" si="5"/>
        <v>0</v>
      </c>
      <c r="BC111" s="25" t="str">
        <f>SpellNumber(L111,BB111)</f>
        <v>INR Zero Only</v>
      </c>
      <c r="IE111" s="27"/>
      <c r="IF111" s="27"/>
      <c r="IG111" s="27"/>
      <c r="IH111" s="27"/>
      <c r="II111" s="27"/>
    </row>
    <row r="112" spans="1:243" s="26" customFormat="1" ht="27.75" customHeight="1">
      <c r="A112" s="19">
        <v>100</v>
      </c>
      <c r="B112" s="25" t="s">
        <v>253</v>
      </c>
      <c r="C112" s="20" t="s">
        <v>242</v>
      </c>
      <c r="D112" s="28">
        <v>3</v>
      </c>
      <c r="E112" s="46" t="s">
        <v>214</v>
      </c>
      <c r="F112" s="28">
        <v>0</v>
      </c>
      <c r="G112" s="29"/>
      <c r="H112" s="29"/>
      <c r="I112" s="21" t="s">
        <v>41</v>
      </c>
      <c r="J112" s="23">
        <v>1</v>
      </c>
      <c r="K112" s="24" t="s">
        <v>65</v>
      </c>
      <c r="L112" s="24" t="s">
        <v>8</v>
      </c>
      <c r="M112" s="42"/>
      <c r="N112" s="30"/>
      <c r="O112" s="30"/>
      <c r="P112" s="31"/>
      <c r="Q112" s="30"/>
      <c r="R112" s="30"/>
      <c r="S112" s="32"/>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44">
        <f t="shared" si="4"/>
        <v>0</v>
      </c>
      <c r="BB112" s="44">
        <f t="shared" si="5"/>
        <v>0</v>
      </c>
      <c r="BC112" s="25" t="str">
        <f>SpellNumber(L112,BB112)</f>
        <v>INR Zero Only</v>
      </c>
      <c r="IE112" s="27"/>
      <c r="IF112" s="27"/>
      <c r="IG112" s="27"/>
      <c r="IH112" s="27"/>
      <c r="II112" s="27"/>
    </row>
    <row r="113" spans="1:243" s="26" customFormat="1" ht="27.75" customHeight="1">
      <c r="A113" s="19">
        <v>101</v>
      </c>
      <c r="B113" s="25" t="s">
        <v>254</v>
      </c>
      <c r="C113" s="20" t="s">
        <v>243</v>
      </c>
      <c r="D113" s="28">
        <v>3</v>
      </c>
      <c r="E113" s="46" t="s">
        <v>214</v>
      </c>
      <c r="F113" s="28">
        <v>0</v>
      </c>
      <c r="G113" s="29"/>
      <c r="H113" s="29"/>
      <c r="I113" s="21" t="s">
        <v>41</v>
      </c>
      <c r="J113" s="23">
        <v>1</v>
      </c>
      <c r="K113" s="24" t="s">
        <v>65</v>
      </c>
      <c r="L113" s="24" t="s">
        <v>8</v>
      </c>
      <c r="M113" s="42"/>
      <c r="N113" s="30"/>
      <c r="O113" s="30"/>
      <c r="P113" s="31"/>
      <c r="Q113" s="30"/>
      <c r="R113" s="30"/>
      <c r="S113" s="32"/>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44">
        <f t="shared" si="4"/>
        <v>0</v>
      </c>
      <c r="BB113" s="44">
        <f t="shared" si="5"/>
        <v>0</v>
      </c>
      <c r="BC113" s="25" t="str">
        <f>SpellNumber(L113,BB113)</f>
        <v>INR Zero Only</v>
      </c>
      <c r="IE113" s="27"/>
      <c r="IF113" s="27"/>
      <c r="IG113" s="27"/>
      <c r="IH113" s="27"/>
      <c r="II113" s="27"/>
    </row>
    <row r="114" spans="1:243" s="26" customFormat="1" ht="19.5" customHeight="1">
      <c r="A114" s="19">
        <v>102</v>
      </c>
      <c r="B114" s="25" t="s">
        <v>267</v>
      </c>
      <c r="C114" s="20" t="s">
        <v>244</v>
      </c>
      <c r="D114" s="28">
        <v>2</v>
      </c>
      <c r="E114" s="46" t="s">
        <v>214</v>
      </c>
      <c r="F114" s="28">
        <v>0</v>
      </c>
      <c r="G114" s="29"/>
      <c r="H114" s="29"/>
      <c r="I114" s="21" t="s">
        <v>41</v>
      </c>
      <c r="J114" s="23">
        <f>IF(I114="Less(-)",-1,1)</f>
        <v>1</v>
      </c>
      <c r="K114" s="24" t="s">
        <v>65</v>
      </c>
      <c r="L114" s="24" t="s">
        <v>8</v>
      </c>
      <c r="M114" s="42"/>
      <c r="N114" s="30"/>
      <c r="O114" s="30"/>
      <c r="P114" s="47"/>
      <c r="Q114" s="30"/>
      <c r="R114" s="30"/>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48">
        <f t="shared" si="4"/>
        <v>0</v>
      </c>
      <c r="BB114" s="48">
        <f t="shared" si="5"/>
        <v>0</v>
      </c>
      <c r="BC114" s="25" t="str">
        <f>SpellNumber(L114,BB114)</f>
        <v>INR Zero Only</v>
      </c>
      <c r="IE114" s="27"/>
      <c r="IF114" s="27"/>
      <c r="IG114" s="27"/>
      <c r="IH114" s="27"/>
      <c r="II114" s="27"/>
    </row>
    <row r="115" spans="1:243" s="26" customFormat="1" ht="34.5" customHeight="1">
      <c r="A115" s="19">
        <v>103</v>
      </c>
      <c r="B115" s="25" t="s">
        <v>255</v>
      </c>
      <c r="C115" s="20" t="s">
        <v>256</v>
      </c>
      <c r="D115" s="28">
        <v>20</v>
      </c>
      <c r="E115" s="46" t="s">
        <v>214</v>
      </c>
      <c r="F115" s="28">
        <v>0</v>
      </c>
      <c r="G115" s="29"/>
      <c r="H115" s="29"/>
      <c r="I115" s="21" t="s">
        <v>41</v>
      </c>
      <c r="J115" s="23">
        <v>1</v>
      </c>
      <c r="K115" s="24" t="s">
        <v>65</v>
      </c>
      <c r="L115" s="24" t="s">
        <v>8</v>
      </c>
      <c r="M115" s="42"/>
      <c r="N115" s="30"/>
      <c r="O115" s="30"/>
      <c r="P115" s="47"/>
      <c r="Q115" s="30"/>
      <c r="R115" s="30"/>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48">
        <f t="shared" si="4"/>
        <v>0</v>
      </c>
      <c r="BB115" s="48">
        <f t="shared" si="5"/>
        <v>0</v>
      </c>
      <c r="BC115" s="25" t="str">
        <f>SpellNumber(L115,BB115)</f>
        <v>INR Zero Only</v>
      </c>
      <c r="IE115" s="27"/>
      <c r="IF115" s="27"/>
      <c r="IG115" s="27"/>
      <c r="IH115" s="27"/>
      <c r="II115" s="27"/>
    </row>
    <row r="116" spans="1:243" s="26" customFormat="1" ht="30" customHeight="1">
      <c r="A116" s="19">
        <v>104</v>
      </c>
      <c r="B116" s="25" t="s">
        <v>258</v>
      </c>
      <c r="C116" s="20" t="s">
        <v>257</v>
      </c>
      <c r="D116" s="28">
        <v>10</v>
      </c>
      <c r="E116" s="46" t="s">
        <v>214</v>
      </c>
      <c r="F116" s="28">
        <v>0</v>
      </c>
      <c r="G116" s="29"/>
      <c r="H116" s="29"/>
      <c r="I116" s="21" t="s">
        <v>41</v>
      </c>
      <c r="J116" s="23">
        <v>1</v>
      </c>
      <c r="K116" s="24" t="s">
        <v>65</v>
      </c>
      <c r="L116" s="24" t="s">
        <v>8</v>
      </c>
      <c r="M116" s="42"/>
      <c r="N116" s="30"/>
      <c r="O116" s="30"/>
      <c r="P116" s="47"/>
      <c r="Q116" s="30"/>
      <c r="R116" s="30"/>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48">
        <f>total_amount_ba($B$2,$D$2,D116,F116,J116,K116,M116)</f>
        <v>0</v>
      </c>
      <c r="BB116" s="48">
        <f>BA116+SUM(N116:AZ116)</f>
        <v>0</v>
      </c>
      <c r="BC116" s="25" t="str">
        <f>SpellNumber(L116,BB116)</f>
        <v>INR Zero Only</v>
      </c>
      <c r="IE116" s="27"/>
      <c r="IF116" s="27"/>
      <c r="IG116" s="27"/>
      <c r="IH116" s="27"/>
      <c r="II116" s="27"/>
    </row>
    <row r="117" spans="1:243" s="26" customFormat="1" ht="19.5" customHeight="1">
      <c r="A117" s="36" t="s">
        <v>136</v>
      </c>
      <c r="B117" s="36"/>
      <c r="C117" s="21"/>
      <c r="D117" s="21"/>
      <c r="E117" s="21"/>
      <c r="F117" s="21"/>
      <c r="G117" s="21"/>
      <c r="H117" s="49"/>
      <c r="I117" s="49"/>
      <c r="J117" s="49"/>
      <c r="K117" s="49"/>
      <c r="L117" s="21"/>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45">
        <f>SUM(BA13:BA114)</f>
        <v>0</v>
      </c>
      <c r="BB117" s="45">
        <f>SUM(BB13:BB114)</f>
        <v>0</v>
      </c>
      <c r="BC117" s="25" t="str">
        <f>SpellNumber(L117,BB117)</f>
        <v> Zero Only</v>
      </c>
      <c r="IE117" s="27">
        <v>4</v>
      </c>
      <c r="IF117" s="27" t="s">
        <v>44</v>
      </c>
      <c r="IG117" s="27" t="s">
        <v>63</v>
      </c>
      <c r="IH117" s="27">
        <v>10</v>
      </c>
      <c r="II117" s="27" t="s">
        <v>40</v>
      </c>
    </row>
    <row r="118" spans="1:243" s="37" customFormat="1" ht="39" customHeight="1" hidden="1">
      <c r="A118" s="36" t="s">
        <v>138</v>
      </c>
      <c r="B118" s="36"/>
      <c r="C118" s="51"/>
      <c r="D118" s="52"/>
      <c r="E118" s="53" t="s">
        <v>64</v>
      </c>
      <c r="F118" s="54"/>
      <c r="G118" s="55"/>
      <c r="H118" s="56"/>
      <c r="I118" s="56"/>
      <c r="J118" s="56"/>
      <c r="K118" s="57"/>
      <c r="L118" s="58"/>
      <c r="M118" s="59"/>
      <c r="N118" s="56"/>
      <c r="O118" s="23"/>
      <c r="P118" s="23"/>
      <c r="Q118" s="23"/>
      <c r="R118" s="23"/>
      <c r="S118" s="23"/>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60">
        <f>IF(ISBLANK(F118),0,IF(E118="Excess (+)",ROUND(BA117+(BA117*F118),2),IF(E118="Less (-)",ROUND(BA117+(BA117*F118*(-1)),2),0)))</f>
        <v>0</v>
      </c>
      <c r="BB118" s="61">
        <f>ROUND(BA118,0)</f>
        <v>0</v>
      </c>
      <c r="BC118" s="25" t="str">
        <f>SpellNumber(L118,BB118)</f>
        <v> Zero Only</v>
      </c>
      <c r="IE118" s="38"/>
      <c r="IF118" s="38"/>
      <c r="IG118" s="38"/>
      <c r="IH118" s="38"/>
      <c r="II118" s="38"/>
    </row>
    <row r="119" spans="1:243" s="37" customFormat="1" ht="18" customHeight="1">
      <c r="A119" s="36" t="s">
        <v>137</v>
      </c>
      <c r="B119" s="36"/>
      <c r="C119" s="65" t="str">
        <f>SpellNumber($E$2,BB117)</f>
        <v>INR Zero Only</v>
      </c>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IE119" s="38"/>
      <c r="IF119" s="38"/>
      <c r="IG119" s="38"/>
      <c r="IH119" s="38"/>
      <c r="II119" s="38"/>
    </row>
    <row r="120" spans="3:243" s="14" customFormat="1" ht="15">
      <c r="C120" s="39"/>
      <c r="D120" s="39"/>
      <c r="E120" s="39"/>
      <c r="F120" s="39"/>
      <c r="G120" s="39"/>
      <c r="H120" s="39"/>
      <c r="I120" s="39"/>
      <c r="J120" s="39"/>
      <c r="K120" s="39"/>
      <c r="L120" s="39"/>
      <c r="M120" s="39"/>
      <c r="O120" s="39"/>
      <c r="BA120" s="39"/>
      <c r="BC120" s="39"/>
      <c r="IE120" s="15"/>
      <c r="IF120" s="15"/>
      <c r="IG120" s="15"/>
      <c r="IH120" s="15"/>
      <c r="II120" s="15"/>
    </row>
  </sheetData>
  <sheetProtection password="EEC8" sheet="1"/>
  <mergeCells count="8">
    <mergeCell ref="A9:BC9"/>
    <mergeCell ref="C119:BC11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18">
      <formula1>IF(ISBLANK(F118),$A$3:$C$3,$B$3:$C$3)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8">
      <formula1>0</formula1>
      <formula2>IF(E118&lt;&gt;"Select",99.9,0)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8">
      <formula1>IF(E118&lt;&gt;"Select",0,-1)</formula1>
      <formula2>IF(E118&lt;&gt;"Select",99.99,-1)</formula2>
    </dataValidation>
    <dataValidation type="list" allowBlank="1" showInputMessage="1" showErrorMessage="1" sqref="L112 L113 L114 L11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6">
      <formula1>"INR"</formula1>
    </dataValidation>
    <dataValidation allowBlank="1" showInputMessage="1" showErrorMessage="1" promptTitle="Item Description" prompt="Please enter Item Description in text" sqref="B46:B69 B18:B41 B73:B93 B96"/>
    <dataValidation type="decimal" allowBlank="1" showInputMessage="1" showErrorMessage="1" promptTitle="Rate Entry" prompt="Please enter Basic Rate in Rupees for this item. " errorTitle="Invaid Entry" error="Only Numeric Values are allowed. " sqref="M13:M116">
      <formula1>0</formula1>
      <formula2>999999999999999</formula2>
    </dataValidation>
    <dataValidation allowBlank="1" showInputMessage="1" showErrorMessage="1" promptTitle="Addition / Deduction" prompt="Please Choose the correct One" sqref="J13:J116"/>
    <dataValidation type="list" showInputMessage="1" showErrorMessage="1" sqref="I13:I116">
      <formula1>"Excess(+), Less(-)"</formula1>
    </dataValidation>
    <dataValidation type="decimal" allowBlank="1" showInputMessage="1" showErrorMessage="1" errorTitle="Invalid Entry" error="Only Numeric Values are allowed. " sqref="A13:A116">
      <formula1>0</formula1>
      <formula2>999999999999999</formula2>
    </dataValidation>
    <dataValidation allowBlank="1" showInputMessage="1" showErrorMessage="1" promptTitle="Itemcode/Make" prompt="Please enter text" sqref="C13:C116"/>
    <dataValidation type="decimal" allowBlank="1" showInputMessage="1" showErrorMessage="1" promptTitle="Rate Entry" prompt="Please enter the Other Taxes2 in Rupees for this item. " errorTitle="Invaid Entry" error="Only Numeric Values are allowed. " sqref="N13:O1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6">
      <formula1>0</formula1>
      <formula2>999999999999999</formula2>
    </dataValidation>
    <dataValidation allowBlank="1" showInputMessage="1" showErrorMessage="1" promptTitle="Units" prompt="Please enter Units in text" sqref="E13:E116"/>
    <dataValidation type="decimal" allowBlank="1" showInputMessage="1" showErrorMessage="1" promptTitle="Quantity" prompt="Please enter the Quantity for this item. " errorTitle="Invalid Entry" error="Only Numeric Values are allowed. " sqref="D13:D116 F13:F1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16">
      <formula1>"Partial Conversion, Full Conversion"</formula1>
    </dataValidation>
  </dataValidations>
  <printOptions/>
  <pageMargins left="0.3" right="0.33" top="0.61" bottom="0.51"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6" sqref="N16"/>
    </sheetView>
  </sheetViews>
  <sheetFormatPr defaultColWidth="9.140625" defaultRowHeight="15"/>
  <sheetData>
    <row r="6" spans="5:11" ht="15">
      <c r="E6" s="72" t="s">
        <v>3</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2006-11-29T15:00:55Z</cp:lastPrinted>
  <dcterms:created xsi:type="dcterms:W3CDTF">2009-01-30T06:42:42Z</dcterms:created>
  <dcterms:modified xsi:type="dcterms:W3CDTF">2024-04-23T10:14:59Z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